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4"/>
  </bookViews>
  <sheets>
    <sheet name="Prelim Bronze" sheetId="1" r:id="rId1"/>
    <sheet name="Prelim Silver" sheetId="2" r:id="rId2"/>
    <sheet name="Novice Bronze" sheetId="3" r:id="rId3"/>
    <sheet name="Novice Silver" sheetId="4" r:id="rId4"/>
    <sheet name="Elem Bronze" sheetId="5" r:id="rId5"/>
    <sheet name="Elem Silver" sheetId="6" r:id="rId6"/>
    <sheet name="Med Bronze" sheetId="7" r:id="rId7"/>
    <sheet name="Med Silver" sheetId="8" r:id="rId8"/>
    <sheet name="Ad Med Bronze" sheetId="9" r:id="rId9"/>
    <sheet name="Ad Med Silver" sheetId="10" r:id="rId10"/>
  </sheets>
  <definedNames/>
  <calcPr fullCalcOnLoad="1"/>
</workbook>
</file>

<file path=xl/sharedStrings.xml><?xml version="1.0" encoding="utf-8"?>
<sst xmlns="http://schemas.openxmlformats.org/spreadsheetml/2006/main" count="1152" uniqueCount="762">
  <si>
    <t>Test</t>
  </si>
  <si>
    <t>Area Festival Venue</t>
  </si>
  <si>
    <t>Time</t>
  </si>
  <si>
    <t>Rider</t>
  </si>
  <si>
    <t>Rider Reg</t>
  </si>
  <si>
    <t>Horse</t>
  </si>
  <si>
    <t>Horse Reg</t>
  </si>
  <si>
    <t>C</t>
  </si>
  <si>
    <t>Place</t>
  </si>
  <si>
    <t>Judges</t>
  </si>
  <si>
    <t>Class</t>
  </si>
  <si>
    <t>Total</t>
  </si>
  <si>
    <t>%</t>
  </si>
  <si>
    <t>No</t>
  </si>
  <si>
    <t>Preliminary 19 (2008)</t>
  </si>
  <si>
    <t>H</t>
  </si>
  <si>
    <t>Collectives must be given for all scores over 60%</t>
  </si>
  <si>
    <t>Novice 23 (2012)</t>
  </si>
  <si>
    <t>Elementary 53 (2007)</t>
  </si>
  <si>
    <t>Medium 73 (2007)</t>
  </si>
  <si>
    <t>Advanced Medium 91 (2016)</t>
  </si>
  <si>
    <t>H mk</t>
  </si>
  <si>
    <t>H%</t>
  </si>
  <si>
    <t>C mk</t>
  </si>
  <si>
    <t>C%</t>
  </si>
  <si>
    <t>Cols</t>
  </si>
  <si>
    <t>Qual?</t>
  </si>
  <si>
    <t>B</t>
  </si>
  <si>
    <t>B mk</t>
  </si>
  <si>
    <t>B%</t>
  </si>
  <si>
    <t>U21</t>
  </si>
  <si>
    <t>Preliminary Silver Petplan Equine Area Festival 2018</t>
  </si>
  <si>
    <t>Preliminary Bronze  Petplan Equine Area Festival 2018</t>
  </si>
  <si>
    <t>Novice Bronze Petplan Equine Area Festival 2018</t>
  </si>
  <si>
    <t>Novice Silver Petplan Equine Area Festival 2018</t>
  </si>
  <si>
    <t>Elementary Bronze Petplan Equine Area Festival 2018</t>
  </si>
  <si>
    <t>Elementary Silver Petplan Equine Area Festival 2018</t>
  </si>
  <si>
    <t>Medium Bronze Petplan Equine Area Festival 2018</t>
  </si>
  <si>
    <t>Medium Silver Petplan Equine Area Festival 2018</t>
  </si>
  <si>
    <t>Advanced Medium Bronze Petplan Equine Area Festival 2018</t>
  </si>
  <si>
    <t>Advanced Medium Silver Petplan Equine Area Festival 2018</t>
  </si>
  <si>
    <t>Wendy Dunham</t>
  </si>
  <si>
    <t>1735259</t>
  </si>
  <si>
    <t>Tom Cruise v</t>
  </si>
  <si>
    <t>Laura Clark</t>
  </si>
  <si>
    <t>1019364</t>
  </si>
  <si>
    <t>Rohann Rupert</t>
  </si>
  <si>
    <t>1734735</t>
  </si>
  <si>
    <t>Michelle Honess</t>
  </si>
  <si>
    <t>1032192</t>
  </si>
  <si>
    <t>Polar Fox</t>
  </si>
  <si>
    <t>Drew Cummins</t>
  </si>
  <si>
    <t>1712152</t>
  </si>
  <si>
    <t>Molly Esberger-Shepherd</t>
  </si>
  <si>
    <t>1511383</t>
  </si>
  <si>
    <t>1734625</t>
  </si>
  <si>
    <t>Haley Carlisle</t>
  </si>
  <si>
    <t>1710853</t>
  </si>
  <si>
    <t>Miss Dee Dee</t>
  </si>
  <si>
    <t>1731276</t>
  </si>
  <si>
    <t>Jade Ormandy</t>
  </si>
  <si>
    <t>Loose Canon</t>
  </si>
  <si>
    <t>1733071A</t>
  </si>
  <si>
    <t>Sally Waterhouse</t>
  </si>
  <si>
    <t>1612145</t>
  </si>
  <si>
    <t>Grosvenors King Arthur</t>
  </si>
  <si>
    <t>1730085</t>
  </si>
  <si>
    <t>Katherine Howard</t>
  </si>
  <si>
    <t>1410462</t>
  </si>
  <si>
    <t>Tick Tock Change the Clock</t>
  </si>
  <si>
    <t>Atessa Kolanowska</t>
  </si>
  <si>
    <t>1712858</t>
  </si>
  <si>
    <t>Maidenhall Red Robin</t>
  </si>
  <si>
    <t>Rebecca Darke</t>
  </si>
  <si>
    <t>1612048</t>
  </si>
  <si>
    <t>Nadisker</t>
  </si>
  <si>
    <t>1633308</t>
  </si>
  <si>
    <t>Rachael Tanner</t>
  </si>
  <si>
    <t>DOUGAL V</t>
  </si>
  <si>
    <t>1633526</t>
  </si>
  <si>
    <t>David Harris</t>
  </si>
  <si>
    <t>1711675</t>
  </si>
  <si>
    <t>1732523</t>
  </si>
  <si>
    <t>Linda Rowell</t>
  </si>
  <si>
    <t>1027746</t>
  </si>
  <si>
    <t>Capuchin Minstral</t>
  </si>
  <si>
    <t>1732246</t>
  </si>
  <si>
    <t>Holly Lemke</t>
  </si>
  <si>
    <t>1710619</t>
  </si>
  <si>
    <t>Last Apache</t>
  </si>
  <si>
    <t>1831157</t>
  </si>
  <si>
    <t>Bethan Comery</t>
  </si>
  <si>
    <t>1810286</t>
  </si>
  <si>
    <t>Murroe Beauty</t>
  </si>
  <si>
    <t>1830452</t>
  </si>
  <si>
    <t>Rachel Longworth</t>
  </si>
  <si>
    <t>1710353</t>
  </si>
  <si>
    <t>Oxford Gold</t>
  </si>
  <si>
    <t>Deborah Oldham</t>
  </si>
  <si>
    <t>1410919</t>
  </si>
  <si>
    <t>Blue Diamond</t>
  </si>
  <si>
    <t>56415</t>
  </si>
  <si>
    <t>Judith Willett</t>
  </si>
  <si>
    <t>221260</t>
  </si>
  <si>
    <t>1430483</t>
  </si>
  <si>
    <t>Chantelle Johnson</t>
  </si>
  <si>
    <t>260673</t>
  </si>
  <si>
    <t>Easy Girl Van Huize Ruisdael</t>
  </si>
  <si>
    <t>Amy Wray</t>
  </si>
  <si>
    <t>1411473</t>
  </si>
  <si>
    <t>Sara</t>
  </si>
  <si>
    <t>1635368</t>
  </si>
  <si>
    <t>Suzanne Berzins</t>
  </si>
  <si>
    <t>401505</t>
  </si>
  <si>
    <t>Thornwick Campion</t>
  </si>
  <si>
    <t>1732093</t>
  </si>
  <si>
    <t>Lucy Benson</t>
  </si>
  <si>
    <t>1510342</t>
  </si>
  <si>
    <t>Zsa Zsa Zsu</t>
  </si>
  <si>
    <t>Sarah Blackburn</t>
  </si>
  <si>
    <t>1712736</t>
  </si>
  <si>
    <t>Ballinvella Isla</t>
  </si>
  <si>
    <t>1734215</t>
  </si>
  <si>
    <t>Olivia Renshaw</t>
  </si>
  <si>
    <t>141422</t>
  </si>
  <si>
    <t>Carra Silver Lining</t>
  </si>
  <si>
    <t>1734535</t>
  </si>
  <si>
    <t>Andrea Ellis</t>
  </si>
  <si>
    <t>266680</t>
  </si>
  <si>
    <t>Sirnunn golden guinness</t>
  </si>
  <si>
    <t>1535685</t>
  </si>
  <si>
    <t>Julie Preston</t>
  </si>
  <si>
    <t>400530</t>
  </si>
  <si>
    <t>1535870</t>
  </si>
  <si>
    <t>Helen Griffith</t>
  </si>
  <si>
    <t>1045191</t>
  </si>
  <si>
    <t>Galway Foxy</t>
  </si>
  <si>
    <t>1630381</t>
  </si>
  <si>
    <t>Rebecca Bullock</t>
  </si>
  <si>
    <t>1810117</t>
  </si>
  <si>
    <t>Charltons cavalier</t>
  </si>
  <si>
    <t>1633577</t>
  </si>
  <si>
    <t>Annette Perry</t>
  </si>
  <si>
    <t>1016668</t>
  </si>
  <si>
    <t>Dunsmore Glenfiddich</t>
  </si>
  <si>
    <t>1633160</t>
  </si>
  <si>
    <t>Sally Warren</t>
  </si>
  <si>
    <t>283975</t>
  </si>
  <si>
    <t>Glebedale Deception</t>
  </si>
  <si>
    <t>44493</t>
  </si>
  <si>
    <t>Lizzie Trask</t>
  </si>
  <si>
    <t>1611150</t>
  </si>
  <si>
    <t>Lisreagh Paddy</t>
  </si>
  <si>
    <t>1631757</t>
  </si>
  <si>
    <t>Pippa Owen</t>
  </si>
  <si>
    <t>311855</t>
  </si>
  <si>
    <t>Claude Debussy</t>
  </si>
  <si>
    <t>1732366</t>
  </si>
  <si>
    <t>Kim Turner</t>
  </si>
  <si>
    <t>1410216</t>
  </si>
  <si>
    <t>Blackie</t>
  </si>
  <si>
    <t>1630166</t>
  </si>
  <si>
    <t>Katie Huddle</t>
  </si>
  <si>
    <t>1612351</t>
  </si>
  <si>
    <t>King Arthur VI</t>
  </si>
  <si>
    <t>1633852</t>
  </si>
  <si>
    <t>Katie Jackson</t>
  </si>
  <si>
    <t>341614</t>
  </si>
  <si>
    <t>My Uptons Mayflower</t>
  </si>
  <si>
    <t>1631054</t>
  </si>
  <si>
    <t>Alexis Gregory</t>
  </si>
  <si>
    <t>1713098</t>
  </si>
  <si>
    <t>Lady hill</t>
  </si>
  <si>
    <t>Charlotte Marshall</t>
  </si>
  <si>
    <t>1712036</t>
  </si>
  <si>
    <t>Pentrefelin Lady Killer</t>
  </si>
  <si>
    <t>1733206</t>
  </si>
  <si>
    <t>Helen Dent</t>
  </si>
  <si>
    <t>145483</t>
  </si>
  <si>
    <t>Dunmoor</t>
  </si>
  <si>
    <t>1633467</t>
  </si>
  <si>
    <t>Clare Heppenstall</t>
  </si>
  <si>
    <t>1414278</t>
  </si>
  <si>
    <t>Victoria Mills</t>
  </si>
  <si>
    <t>1432666</t>
  </si>
  <si>
    <t>Sharon White</t>
  </si>
  <si>
    <t>1512985</t>
  </si>
  <si>
    <t>Fieldmaster III</t>
  </si>
  <si>
    <t>1534772</t>
  </si>
  <si>
    <t>Daisy Baugh</t>
  </si>
  <si>
    <t>1713644</t>
  </si>
  <si>
    <t>Fulwoods Sat on a Star 2</t>
  </si>
  <si>
    <t>1735479</t>
  </si>
  <si>
    <t>Tabitha Leicester</t>
  </si>
  <si>
    <t>1511454</t>
  </si>
  <si>
    <t>Brendon</t>
  </si>
  <si>
    <t>1733026</t>
  </si>
  <si>
    <t>Sarah Wright</t>
  </si>
  <si>
    <t>207900</t>
  </si>
  <si>
    <t>Kirkash Shady Lady</t>
  </si>
  <si>
    <t>1530020</t>
  </si>
  <si>
    <t>Abigail Edwards</t>
  </si>
  <si>
    <t>1711026</t>
  </si>
  <si>
    <t>Popeye II</t>
  </si>
  <si>
    <t>1734582</t>
  </si>
  <si>
    <t>Katie Robotham</t>
  </si>
  <si>
    <t>1613094</t>
  </si>
  <si>
    <t>My Lady Myfanwy</t>
  </si>
  <si>
    <t>1635413</t>
  </si>
  <si>
    <t>Helen Isherwood</t>
  </si>
  <si>
    <t>363111</t>
  </si>
  <si>
    <t>Beckem</t>
  </si>
  <si>
    <t>53328</t>
  </si>
  <si>
    <t>sue evans</t>
  </si>
  <si>
    <t>1610134</t>
  </si>
  <si>
    <t>golden manyana</t>
  </si>
  <si>
    <t>1630174</t>
  </si>
  <si>
    <t>Victoria Turner</t>
  </si>
  <si>
    <t>1511105</t>
  </si>
  <si>
    <t>Rubiks Cube</t>
  </si>
  <si>
    <t>1531439</t>
  </si>
  <si>
    <t>Louise Lamping</t>
  </si>
  <si>
    <t>1411143</t>
  </si>
  <si>
    <t>Diamond Star</t>
  </si>
  <si>
    <t>Jane Goodridge</t>
  </si>
  <si>
    <t>273384</t>
  </si>
  <si>
    <t>D'Amore of Class</t>
  </si>
  <si>
    <t>1631985</t>
  </si>
  <si>
    <t>Gary Cherrill</t>
  </si>
  <si>
    <t>183890</t>
  </si>
  <si>
    <t>Rudolph</t>
  </si>
  <si>
    <t>47148</t>
  </si>
  <si>
    <t>alison jones</t>
  </si>
  <si>
    <t>343625</t>
  </si>
  <si>
    <t>Maesmynach velvet</t>
  </si>
  <si>
    <t>1430772</t>
  </si>
  <si>
    <t>Emma Holmes</t>
  </si>
  <si>
    <t>244392</t>
  </si>
  <si>
    <t>Meant To B</t>
  </si>
  <si>
    <t>1734715</t>
  </si>
  <si>
    <t>Becky Bowman</t>
  </si>
  <si>
    <t>1513223</t>
  </si>
  <si>
    <t>saundby gentleman</t>
  </si>
  <si>
    <t>1730610</t>
  </si>
  <si>
    <t>Carolyn Davis</t>
  </si>
  <si>
    <t>74470</t>
  </si>
  <si>
    <t>General Lee</t>
  </si>
  <si>
    <t>1630954</t>
  </si>
  <si>
    <t>Sue Clark</t>
  </si>
  <si>
    <t>164461</t>
  </si>
  <si>
    <t>Starline Shadow</t>
  </si>
  <si>
    <t>1534321</t>
  </si>
  <si>
    <t>fiona thurnell</t>
  </si>
  <si>
    <t>1411305</t>
  </si>
  <si>
    <t>Humbug X</t>
  </si>
  <si>
    <t>1432530</t>
  </si>
  <si>
    <t>Eleanor Morley</t>
  </si>
  <si>
    <t>Rascal Rose</t>
  </si>
  <si>
    <t>Katy Murfitt</t>
  </si>
  <si>
    <t>Temple what not</t>
  </si>
  <si>
    <t>Kirsty Cottrell</t>
  </si>
  <si>
    <t>1016302</t>
  </si>
  <si>
    <t>Elvingston Jalapeno</t>
  </si>
  <si>
    <t>1534426</t>
  </si>
  <si>
    <t>Helen Barton</t>
  </si>
  <si>
    <t>292400</t>
  </si>
  <si>
    <t>Amber Samurai</t>
  </si>
  <si>
    <t>1433658</t>
  </si>
  <si>
    <t>Gerry Ward</t>
  </si>
  <si>
    <t>1410050</t>
  </si>
  <si>
    <t>Arrietty</t>
  </si>
  <si>
    <t>1430827</t>
  </si>
  <si>
    <t>Lyndsey Ryder</t>
  </si>
  <si>
    <t>1511824</t>
  </si>
  <si>
    <t>Kalistalodge mr man</t>
  </si>
  <si>
    <t>1532455</t>
  </si>
  <si>
    <t>Rebecca Howsam</t>
  </si>
  <si>
    <t>403015</t>
  </si>
  <si>
    <t>Ginger JG</t>
  </si>
  <si>
    <t>1431066</t>
  </si>
  <si>
    <t>Chloe Davis</t>
  </si>
  <si>
    <t>400863</t>
  </si>
  <si>
    <t>Lady Clover Lilly</t>
  </si>
  <si>
    <t>14335485</t>
  </si>
  <si>
    <t>Jan Brown</t>
  </si>
  <si>
    <t>1610705</t>
  </si>
  <si>
    <t>cvs hot booty</t>
  </si>
  <si>
    <t>1630697</t>
  </si>
  <si>
    <t>Jennifer Church</t>
  </si>
  <si>
    <t>1612933</t>
  </si>
  <si>
    <t>Bassingfield Hemera</t>
  </si>
  <si>
    <t>1634800</t>
  </si>
  <si>
    <t>Kimberly McDougall</t>
  </si>
  <si>
    <t>260630</t>
  </si>
  <si>
    <t>Margaret Powell</t>
  </si>
  <si>
    <t>54593</t>
  </si>
  <si>
    <t>Curraghkyle Jasper</t>
  </si>
  <si>
    <t>1530069</t>
  </si>
  <si>
    <t>Kate Lamb</t>
  </si>
  <si>
    <t>1410313</t>
  </si>
  <si>
    <t>Defies Logic</t>
  </si>
  <si>
    <t>1430382</t>
  </si>
  <si>
    <t>Kate Armstrong</t>
  </si>
  <si>
    <t>1611622</t>
  </si>
  <si>
    <t>Norway Diamond Girl</t>
  </si>
  <si>
    <t>1632575</t>
  </si>
  <si>
    <t>Alice Gresswell</t>
  </si>
  <si>
    <t>1711116</t>
  </si>
  <si>
    <t>Kalahari Dorada</t>
  </si>
  <si>
    <t>60734</t>
  </si>
  <si>
    <t>Joanne Blood</t>
  </si>
  <si>
    <t>1612289</t>
  </si>
  <si>
    <t>Felicia IV</t>
  </si>
  <si>
    <t>1633297</t>
  </si>
  <si>
    <t>Aderyn Walker</t>
  </si>
  <si>
    <t>1411182</t>
  </si>
  <si>
    <t>Clio Z</t>
  </si>
  <si>
    <t>1431689</t>
  </si>
  <si>
    <t>Billie Ault</t>
  </si>
  <si>
    <t>328723</t>
  </si>
  <si>
    <t>BOB IV</t>
  </si>
  <si>
    <t>59890</t>
  </si>
  <si>
    <t>Val Elliott</t>
  </si>
  <si>
    <t>349550</t>
  </si>
  <si>
    <t>Wixstone I Love Cash</t>
  </si>
  <si>
    <t>58340</t>
  </si>
  <si>
    <t>Michaela Preston</t>
  </si>
  <si>
    <t>1610518</t>
  </si>
  <si>
    <t>Bagheera</t>
  </si>
  <si>
    <t>1630836</t>
  </si>
  <si>
    <t>Vicki Goddard</t>
  </si>
  <si>
    <t>1612989</t>
  </si>
  <si>
    <t>Mistic fanfare</t>
  </si>
  <si>
    <t>1634794</t>
  </si>
  <si>
    <t>Miss JESSICA WHITFIELD Whitfield</t>
  </si>
  <si>
    <t>1612897</t>
  </si>
  <si>
    <t>Abraham XI</t>
  </si>
  <si>
    <t>1634665</t>
  </si>
  <si>
    <t>Alison Hinchliffe</t>
  </si>
  <si>
    <t>401539</t>
  </si>
  <si>
    <t>Jancol Mallow</t>
  </si>
  <si>
    <t>58059</t>
  </si>
  <si>
    <t>Lynda Kinta</t>
  </si>
  <si>
    <t>1612746</t>
  </si>
  <si>
    <t>Martha G</t>
  </si>
  <si>
    <t>1634472</t>
  </si>
  <si>
    <t>Lisa Clarkson</t>
  </si>
  <si>
    <t>326470</t>
  </si>
  <si>
    <t>Giannova</t>
  </si>
  <si>
    <t>1530092</t>
  </si>
  <si>
    <t>Georgina Sim</t>
  </si>
  <si>
    <t>174637</t>
  </si>
  <si>
    <t>Amadeo</t>
  </si>
  <si>
    <t>1534871</t>
  </si>
  <si>
    <t>Mark Sampson</t>
  </si>
  <si>
    <t>38679</t>
  </si>
  <si>
    <t>Glucksbringer</t>
  </si>
  <si>
    <t>Sally Oldham</t>
  </si>
  <si>
    <t>263516</t>
  </si>
  <si>
    <t>Classic Conundrum</t>
  </si>
  <si>
    <t>1531374</t>
  </si>
  <si>
    <t>Sherrie Dalton</t>
  </si>
  <si>
    <t>345911</t>
  </si>
  <si>
    <t>Fonteyn</t>
  </si>
  <si>
    <t>1432641</t>
  </si>
  <si>
    <t>Liz Attwood</t>
  </si>
  <si>
    <t>85162</t>
  </si>
  <si>
    <t>Cohan</t>
  </si>
  <si>
    <t>1633036</t>
  </si>
  <si>
    <t>Leanne Dudhill</t>
  </si>
  <si>
    <t>162817</t>
  </si>
  <si>
    <t>Failoo</t>
  </si>
  <si>
    <t>1431046</t>
  </si>
  <si>
    <t>Sue Brewin</t>
  </si>
  <si>
    <t>196142</t>
  </si>
  <si>
    <t>Oscuro III</t>
  </si>
  <si>
    <t>58843</t>
  </si>
  <si>
    <t>Sally Tabberer</t>
  </si>
  <si>
    <t>1612031</t>
  </si>
  <si>
    <t>Reptons Bear All</t>
  </si>
  <si>
    <t>Sarah Wade</t>
  </si>
  <si>
    <t>371106</t>
  </si>
  <si>
    <t>Magical Song</t>
  </si>
  <si>
    <t>Linda Mccullough</t>
  </si>
  <si>
    <t>401965</t>
  </si>
  <si>
    <t>Farida</t>
  </si>
  <si>
    <t>36825</t>
  </si>
  <si>
    <t>Chloe Naylor</t>
  </si>
  <si>
    <t>1513047</t>
  </si>
  <si>
    <t>Karisma</t>
  </si>
  <si>
    <t>57172</t>
  </si>
  <si>
    <t>kimberley reddrop</t>
  </si>
  <si>
    <t>402600</t>
  </si>
  <si>
    <t>Dassett Design</t>
  </si>
  <si>
    <t>60911</t>
  </si>
  <si>
    <t>Julie Robinson</t>
  </si>
  <si>
    <t>82520</t>
  </si>
  <si>
    <t>Blakehill Dancer</t>
  </si>
  <si>
    <t>1431019</t>
  </si>
  <si>
    <t>Richard Adams</t>
  </si>
  <si>
    <t>127043</t>
  </si>
  <si>
    <t>Isle Be There</t>
  </si>
  <si>
    <t>51414</t>
  </si>
  <si>
    <t>Sian Hirons</t>
  </si>
  <si>
    <t>368580</t>
  </si>
  <si>
    <t>Southern Cross Ichiban</t>
  </si>
  <si>
    <t>Sue Wright</t>
  </si>
  <si>
    <t>214469</t>
  </si>
  <si>
    <t>Shannondale Jojo</t>
  </si>
  <si>
    <t>51072</t>
  </si>
  <si>
    <t>Simon Burton</t>
  </si>
  <si>
    <t>179248</t>
  </si>
  <si>
    <t>Rotsanna</t>
  </si>
  <si>
    <t>47989</t>
  </si>
  <si>
    <t>Claire Ryder</t>
  </si>
  <si>
    <t>282022</t>
  </si>
  <si>
    <t>Contado</t>
  </si>
  <si>
    <t>58091</t>
  </si>
  <si>
    <t>Maria Mcdiarmid</t>
  </si>
  <si>
    <t>136360</t>
  </si>
  <si>
    <t>Dhi vidius</t>
  </si>
  <si>
    <t>42618</t>
  </si>
  <si>
    <t>Samantha Huggan</t>
  </si>
  <si>
    <t>1410186</t>
  </si>
  <si>
    <t>Sparkling Opposition</t>
  </si>
  <si>
    <t>40746</t>
  </si>
  <si>
    <t>Kate Stringer</t>
  </si>
  <si>
    <t>77542</t>
  </si>
  <si>
    <t>Hotspurs Smooth Operator</t>
  </si>
  <si>
    <t>44039</t>
  </si>
  <si>
    <t>Verity Saul</t>
  </si>
  <si>
    <t>25950</t>
  </si>
  <si>
    <t>Westpoint Rococo</t>
  </si>
  <si>
    <t>49713</t>
  </si>
  <si>
    <t>Sophie Delia</t>
  </si>
  <si>
    <t>403366</t>
  </si>
  <si>
    <t>Amur</t>
  </si>
  <si>
    <t>1533042</t>
  </si>
  <si>
    <t>Nicola North</t>
  </si>
  <si>
    <t>76694</t>
  </si>
  <si>
    <t>North Dancer</t>
  </si>
  <si>
    <t>Rachael Fawkes</t>
  </si>
  <si>
    <t>244210</t>
  </si>
  <si>
    <t>Dexterity Bleu Beyond</t>
  </si>
  <si>
    <t>57409</t>
  </si>
  <si>
    <t>Chloe Beresford</t>
  </si>
  <si>
    <t>262102</t>
  </si>
  <si>
    <t>Calinka</t>
  </si>
  <si>
    <t>46735</t>
  </si>
  <si>
    <t>Samantha Jimmison</t>
  </si>
  <si>
    <t>402723</t>
  </si>
  <si>
    <t>Dayton di villa lori</t>
  </si>
  <si>
    <t>1431315</t>
  </si>
  <si>
    <t>Heather Finlay</t>
  </si>
  <si>
    <t>223590</t>
  </si>
  <si>
    <t>Ferruccio II</t>
  </si>
  <si>
    <t>1532946</t>
  </si>
  <si>
    <t>Kirsty Loveday</t>
  </si>
  <si>
    <t>230138</t>
  </si>
  <si>
    <t>Artemis</t>
  </si>
  <si>
    <t>59234</t>
  </si>
  <si>
    <t>Sally Johnson</t>
  </si>
  <si>
    <t>146218</t>
  </si>
  <si>
    <t>Asfaloth</t>
  </si>
  <si>
    <t>43725</t>
  </si>
  <si>
    <t>Kate Storey</t>
  </si>
  <si>
    <t>58483</t>
  </si>
  <si>
    <t>stormshadow</t>
  </si>
  <si>
    <t>44432</t>
  </si>
  <si>
    <t>Sophie Dunkerley</t>
  </si>
  <si>
    <t>26220</t>
  </si>
  <si>
    <t>Welttraum II</t>
  </si>
  <si>
    <t>Alastair Gibbs</t>
  </si>
  <si>
    <t>127159</t>
  </si>
  <si>
    <t>Wilfret</t>
  </si>
  <si>
    <t>44096</t>
  </si>
  <si>
    <t>Emma Bond</t>
  </si>
  <si>
    <t>279390</t>
  </si>
  <si>
    <t>Drago's Felix</t>
  </si>
  <si>
    <t>53437</t>
  </si>
  <si>
    <t>Jackie Fisher</t>
  </si>
  <si>
    <t>38407</t>
  </si>
  <si>
    <t>Extreme Luck</t>
  </si>
  <si>
    <t>49497</t>
  </si>
  <si>
    <t>Sharon Woollaston</t>
  </si>
  <si>
    <t>89370</t>
  </si>
  <si>
    <t>Gorgoroth</t>
  </si>
  <si>
    <t>57568</t>
  </si>
  <si>
    <t>Sally-Ann Tucker</t>
  </si>
  <si>
    <t>214116</t>
  </si>
  <si>
    <t>UNEGRO</t>
  </si>
  <si>
    <t>37961</t>
  </si>
  <si>
    <t>India Ward</t>
  </si>
  <si>
    <t>1513870</t>
  </si>
  <si>
    <t>Elverhojs La Cour</t>
  </si>
  <si>
    <t>1731277</t>
  </si>
  <si>
    <t>Elaine Wormwell</t>
  </si>
  <si>
    <t>35769</t>
  </si>
  <si>
    <t>AVANTI R</t>
  </si>
  <si>
    <t>Laura IV</t>
  </si>
  <si>
    <t>Mr Blue Marks</t>
  </si>
  <si>
    <t>Beudog Rose of Heaven</t>
  </si>
  <si>
    <t>Popcorn IV</t>
  </si>
  <si>
    <t>Poppy XX</t>
  </si>
  <si>
    <t xml:space="preserve">Jasmine Watson </t>
  </si>
  <si>
    <t>B Silktown Magnolia</t>
  </si>
  <si>
    <t>Choeur Du Carrousel</t>
  </si>
  <si>
    <t>Steve Hambidge</t>
  </si>
  <si>
    <t>Jane Critchley</t>
  </si>
  <si>
    <t>Alison Pepper</t>
  </si>
  <si>
    <t>Kereone with Passion</t>
  </si>
  <si>
    <t xml:space="preserve">Alison Pepper </t>
  </si>
  <si>
    <t xml:space="preserve">Jane Critchley </t>
  </si>
  <si>
    <t>Julie Corrigan</t>
  </si>
  <si>
    <t xml:space="preserve">Moira Richardson </t>
  </si>
  <si>
    <t>12:40</t>
  </si>
  <si>
    <t>12:47</t>
  </si>
  <si>
    <t>13:01</t>
  </si>
  <si>
    <t>13:08</t>
  </si>
  <si>
    <t>13:15</t>
  </si>
  <si>
    <t>13:29</t>
  </si>
  <si>
    <t>13:43</t>
  </si>
  <si>
    <t>13:50</t>
  </si>
  <si>
    <t>13:57</t>
  </si>
  <si>
    <t>14:04</t>
  </si>
  <si>
    <t>14:18</t>
  </si>
  <si>
    <t>14:25</t>
  </si>
  <si>
    <t>14:32</t>
  </si>
  <si>
    <t>14:39</t>
  </si>
  <si>
    <t>14:46</t>
  </si>
  <si>
    <t>14:53</t>
  </si>
  <si>
    <t>15:07</t>
  </si>
  <si>
    <t>15:35</t>
  </si>
  <si>
    <t>15:14</t>
  </si>
  <si>
    <t>15:21</t>
  </si>
  <si>
    <t>118</t>
  </si>
  <si>
    <t>3</t>
  </si>
  <si>
    <t>60</t>
  </si>
  <si>
    <t>77</t>
  </si>
  <si>
    <t>74</t>
  </si>
  <si>
    <t>85</t>
  </si>
  <si>
    <t>95</t>
  </si>
  <si>
    <t>31</t>
  </si>
  <si>
    <t>23</t>
  </si>
  <si>
    <t>40</t>
  </si>
  <si>
    <t>65</t>
  </si>
  <si>
    <t>43</t>
  </si>
  <si>
    <t>76</t>
  </si>
  <si>
    <t>98</t>
  </si>
  <si>
    <t>22</t>
  </si>
  <si>
    <t>80</t>
  </si>
  <si>
    <t>111</t>
  </si>
  <si>
    <t>127</t>
  </si>
  <si>
    <t>107</t>
  </si>
  <si>
    <t>171</t>
  </si>
  <si>
    <t>Chloe Leet</t>
  </si>
  <si>
    <t>Mayflower</t>
  </si>
  <si>
    <t>10:40</t>
  </si>
  <si>
    <t>10:47</t>
  </si>
  <si>
    <t>10:54</t>
  </si>
  <si>
    <t>11:01</t>
  </si>
  <si>
    <t>11:08</t>
  </si>
  <si>
    <t>11:15</t>
  </si>
  <si>
    <t>11:22</t>
  </si>
  <si>
    <t>11:36</t>
  </si>
  <si>
    <t>11:43</t>
  </si>
  <si>
    <t>11:50</t>
  </si>
  <si>
    <t>11:57</t>
  </si>
  <si>
    <t>12:04</t>
  </si>
  <si>
    <t>12:18</t>
  </si>
  <si>
    <t>12:25</t>
  </si>
  <si>
    <t>12:32</t>
  </si>
  <si>
    <t>12:39</t>
  </si>
  <si>
    <t>12:53</t>
  </si>
  <si>
    <t>13:21</t>
  </si>
  <si>
    <t>13:00</t>
  </si>
  <si>
    <t>13:14</t>
  </si>
  <si>
    <t>10</t>
  </si>
  <si>
    <t>100</t>
  </si>
  <si>
    <t>35</t>
  </si>
  <si>
    <t>44</t>
  </si>
  <si>
    <t>46</t>
  </si>
  <si>
    <t>172</t>
  </si>
  <si>
    <t>72</t>
  </si>
  <si>
    <t>87</t>
  </si>
  <si>
    <t>90</t>
  </si>
  <si>
    <t>50</t>
  </si>
  <si>
    <t>133</t>
  </si>
  <si>
    <t>113</t>
  </si>
  <si>
    <t>68</t>
  </si>
  <si>
    <t>19</t>
  </si>
  <si>
    <t>73</t>
  </si>
  <si>
    <t>89</t>
  </si>
  <si>
    <t>101</t>
  </si>
  <si>
    <t>129</t>
  </si>
  <si>
    <t>146</t>
  </si>
  <si>
    <t>56</t>
  </si>
  <si>
    <t>Koon Freddie</t>
  </si>
  <si>
    <t>Alice Elliot</t>
  </si>
  <si>
    <t>Cherry Elvin</t>
  </si>
  <si>
    <t>Richard Baldwin</t>
  </si>
  <si>
    <t>10:52</t>
  </si>
  <si>
    <t>10:59</t>
  </si>
  <si>
    <t>11:06</t>
  </si>
  <si>
    <t>11:13</t>
  </si>
  <si>
    <t>11:20</t>
  </si>
  <si>
    <t>11:27</t>
  </si>
  <si>
    <t>11:34</t>
  </si>
  <si>
    <t>11:48</t>
  </si>
  <si>
    <t>11:55</t>
  </si>
  <si>
    <t>12:09</t>
  </si>
  <si>
    <t>12:16</t>
  </si>
  <si>
    <t>12:30</t>
  </si>
  <si>
    <t>12:37</t>
  </si>
  <si>
    <t>12:44</t>
  </si>
  <si>
    <t>12:51</t>
  </si>
  <si>
    <t>13:12</t>
  </si>
  <si>
    <t>12:58</t>
  </si>
  <si>
    <t>13:05</t>
  </si>
  <si>
    <t>59</t>
  </si>
  <si>
    <t>37</t>
  </si>
  <si>
    <t>139</t>
  </si>
  <si>
    <t>52</t>
  </si>
  <si>
    <t>79</t>
  </si>
  <si>
    <t>121</t>
  </si>
  <si>
    <t>39</t>
  </si>
  <si>
    <t>147</t>
  </si>
  <si>
    <t>20</t>
  </si>
  <si>
    <t>54</t>
  </si>
  <si>
    <t>70</t>
  </si>
  <si>
    <t>71</t>
  </si>
  <si>
    <t>12</t>
  </si>
  <si>
    <t>13</t>
  </si>
  <si>
    <t>104</t>
  </si>
  <si>
    <t>49</t>
  </si>
  <si>
    <t>169</t>
  </si>
  <si>
    <t>Nancy Plant</t>
  </si>
  <si>
    <t>Starwalk</t>
  </si>
  <si>
    <t>Felicity Scott</t>
  </si>
  <si>
    <t>Claire Ballintyne</t>
  </si>
  <si>
    <t xml:space="preserve">Val Armatidge </t>
  </si>
  <si>
    <t>14:00</t>
  </si>
  <si>
    <t>14:07</t>
  </si>
  <si>
    <t>14:14</t>
  </si>
  <si>
    <t>14:28</t>
  </si>
  <si>
    <t>14:35</t>
  </si>
  <si>
    <t>14:49</t>
  </si>
  <si>
    <t>14:56</t>
  </si>
  <si>
    <t>15:03</t>
  </si>
  <si>
    <t>15:10</t>
  </si>
  <si>
    <t>15:17</t>
  </si>
  <si>
    <t>15:24</t>
  </si>
  <si>
    <t>15:31</t>
  </si>
  <si>
    <t>15:38</t>
  </si>
  <si>
    <t>15:45</t>
  </si>
  <si>
    <t>4</t>
  </si>
  <si>
    <t>38</t>
  </si>
  <si>
    <t>62</t>
  </si>
  <si>
    <t>66</t>
  </si>
  <si>
    <t>102</t>
  </si>
  <si>
    <t>110</t>
  </si>
  <si>
    <t>119</t>
  </si>
  <si>
    <t>33</t>
  </si>
  <si>
    <t>126</t>
  </si>
  <si>
    <t>78</t>
  </si>
  <si>
    <t>92</t>
  </si>
  <si>
    <t>61</t>
  </si>
  <si>
    <t>10:30</t>
  </si>
  <si>
    <t>10:37</t>
  </si>
  <si>
    <t>10:44</t>
  </si>
  <si>
    <t>10:51</t>
  </si>
  <si>
    <t>11:05</t>
  </si>
  <si>
    <t>11:12</t>
  </si>
  <si>
    <t>11:26</t>
  </si>
  <si>
    <t>11:40</t>
  </si>
  <si>
    <t>12:01</t>
  </si>
  <si>
    <t>12:08</t>
  </si>
  <si>
    <t>12:15</t>
  </si>
  <si>
    <t>1</t>
  </si>
  <si>
    <t>124</t>
  </si>
  <si>
    <t>32</t>
  </si>
  <si>
    <t>17</t>
  </si>
  <si>
    <t>47</t>
  </si>
  <si>
    <t>69</t>
  </si>
  <si>
    <t>67</t>
  </si>
  <si>
    <t>123</t>
  </si>
  <si>
    <t>9</t>
  </si>
  <si>
    <t>11</t>
  </si>
  <si>
    <t>13:19</t>
  </si>
  <si>
    <t>13:26</t>
  </si>
  <si>
    <t>13:33</t>
  </si>
  <si>
    <t>13:47</t>
  </si>
  <si>
    <t>13:54</t>
  </si>
  <si>
    <t>14:01</t>
  </si>
  <si>
    <t>14:15</t>
  </si>
  <si>
    <t>14:22</t>
  </si>
  <si>
    <t>14:08</t>
  </si>
  <si>
    <t>84</t>
  </si>
  <si>
    <t>170</t>
  </si>
  <si>
    <t>48</t>
  </si>
  <si>
    <t>141</t>
  </si>
  <si>
    <t>96</t>
  </si>
  <si>
    <t>122</t>
  </si>
  <si>
    <t>105</t>
  </si>
  <si>
    <t>149</t>
  </si>
  <si>
    <t>15</t>
  </si>
  <si>
    <t>58</t>
  </si>
  <si>
    <t>81</t>
  </si>
  <si>
    <t>Leanne Jackson</t>
  </si>
  <si>
    <t>Jazzwooderh</t>
  </si>
  <si>
    <t xml:space="preserve">Sarah Skelton </t>
  </si>
  <si>
    <t xml:space="preserve">Claire Ballintyne </t>
  </si>
  <si>
    <t xml:space="preserve">Linda Pearce </t>
  </si>
  <si>
    <t>14:40</t>
  </si>
  <si>
    <t>14:48</t>
  </si>
  <si>
    <t>15:04</t>
  </si>
  <si>
    <t>15:12</t>
  </si>
  <si>
    <t>15:20</t>
  </si>
  <si>
    <t>27</t>
  </si>
  <si>
    <t>91</t>
  </si>
  <si>
    <t>109</t>
  </si>
  <si>
    <t>Jazzwoderh</t>
  </si>
  <si>
    <t>FelicityScott</t>
  </si>
  <si>
    <t xml:space="preserve">Richard Baldwin </t>
  </si>
  <si>
    <t>15:40</t>
  </si>
  <si>
    <t>15:48</t>
  </si>
  <si>
    <t>15:56</t>
  </si>
  <si>
    <t>16:04</t>
  </si>
  <si>
    <t>16:28</t>
  </si>
  <si>
    <t>16:36</t>
  </si>
  <si>
    <t>16:52</t>
  </si>
  <si>
    <t>135</t>
  </si>
  <si>
    <t>106</t>
  </si>
  <si>
    <t>30</t>
  </si>
  <si>
    <t>82</t>
  </si>
  <si>
    <t>116</t>
  </si>
  <si>
    <t>128</t>
  </si>
  <si>
    <t>140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</si>
  <si>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</si>
  <si>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</si>
  <si>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</si>
  <si>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</si>
  <si>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</si>
  <si>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</si>
  <si>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</si>
  <si>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</si>
  <si>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</si>
  <si>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</si>
  <si>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</si>
  <si>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</si>
  <si>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</si>
  <si>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</si>
  <si>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</si>
  <si>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</si>
  <si>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</si>
  <si>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</si>
  <si>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</si>
  <si>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</si>
  <si>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</si>
  <si>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R</t>
  </si>
  <si>
    <t xml:space="preserve">7th </t>
  </si>
  <si>
    <t xml:space="preserve">13th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</si>
</sst>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7">
    <font>
      <sz val="10"/>
      <name val="Arial"/>
      <family val="0"/>
    </font>
    <font>
      <b/>
      <sz val="14"/>
      <name val="Corbel"/>
      <family val="2"/>
    </font>
    <font>
      <sz val="10"/>
      <name val="Corbel"/>
      <family val="2"/>
    </font>
    <font>
      <b/>
      <sz val="10"/>
      <name val="Corbel"/>
      <family val="2"/>
    </font>
    <font>
      <b/>
      <sz val="12"/>
      <name val="Corbel"/>
      <family val="2"/>
    </font>
    <font>
      <sz val="12"/>
      <name val="Corbel"/>
      <family val="2"/>
    </font>
    <font>
      <b/>
      <sz val="10"/>
      <name val="Arial"/>
      <family val="2"/>
    </font>
    <font>
      <i/>
      <sz val="10"/>
      <name val="Corbel"/>
      <family val="2"/>
    </font>
    <font>
      <i/>
      <sz val="12"/>
      <name val="Corbel"/>
      <family val="2"/>
    </font>
    <font>
      <b/>
      <i/>
      <sz val="12"/>
      <name val="Corbe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Corbel"/>
      <family val="2"/>
    </font>
    <font>
      <sz val="10"/>
      <color indexed="8"/>
      <name val="Corbe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2"/>
      <color indexed="8"/>
      <name val="Corbe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orbel"/>
      <family val="2"/>
    </font>
    <font>
      <sz val="10"/>
      <color theme="1"/>
      <name val="Corbel"/>
      <family val="2"/>
    </font>
    <font>
      <i/>
      <sz val="12"/>
      <color theme="1"/>
      <name val="Corbe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0" xfId="0" applyNumberFormat="1" applyFont="1" applyAlignment="1">
      <alignment shrinkToFit="1"/>
    </xf>
    <xf numFmtId="164" fontId="2" fillId="0" borderId="0" xfId="0" applyNumberFormat="1" applyFont="1" applyBorder="1" applyAlignment="1">
      <alignment shrinkToFit="1"/>
    </xf>
    <xf numFmtId="164" fontId="5" fillId="0" borderId="12" xfId="0" applyNumberFormat="1" applyFont="1" applyBorder="1" applyAlignment="1">
      <alignment horizontal="center" shrinkToFit="1"/>
    </xf>
    <xf numFmtId="164" fontId="5" fillId="0" borderId="10" xfId="0" applyNumberFormat="1" applyFont="1" applyBorder="1" applyAlignment="1">
      <alignment shrinkToFit="1"/>
    </xf>
    <xf numFmtId="164" fontId="3" fillId="0" borderId="0" xfId="0" applyNumberFormat="1" applyFont="1" applyAlignment="1">
      <alignment shrinkToFit="1"/>
    </xf>
    <xf numFmtId="2" fontId="2" fillId="0" borderId="0" xfId="0" applyNumberFormat="1" applyFont="1" applyAlignment="1">
      <alignment shrinkToFit="1"/>
    </xf>
    <xf numFmtId="2" fontId="2" fillId="0" borderId="0" xfId="0" applyNumberFormat="1" applyFont="1" applyBorder="1" applyAlignment="1">
      <alignment shrinkToFit="1"/>
    </xf>
    <xf numFmtId="2" fontId="5" fillId="0" borderId="12" xfId="0" applyNumberFormat="1" applyFont="1" applyBorder="1" applyAlignment="1">
      <alignment horizontal="center" shrinkToFit="1"/>
    </xf>
    <xf numFmtId="2" fontId="5" fillId="0" borderId="10" xfId="0" applyNumberFormat="1" applyFont="1" applyBorder="1" applyAlignment="1">
      <alignment shrinkToFit="1"/>
    </xf>
    <xf numFmtId="2" fontId="3" fillId="0" borderId="0" xfId="0" applyNumberFormat="1" applyFont="1" applyAlignment="1">
      <alignment shrinkToFi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0" fontId="5" fillId="0" borderId="0" xfId="60" applyNumberFormat="1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2" fillId="0" borderId="0" xfId="0" applyNumberFormat="1" applyFont="1" applyAlignment="1">
      <alignment horizontal="center" shrinkToFit="1"/>
    </xf>
    <xf numFmtId="164" fontId="5" fillId="0" borderId="0" xfId="0" applyNumberFormat="1" applyFont="1" applyAlignment="1">
      <alignment horizontal="center" shrinkToFit="1"/>
    </xf>
    <xf numFmtId="164" fontId="2" fillId="0" borderId="0" xfId="0" applyNumberFormat="1" applyFont="1" applyBorder="1" applyAlignment="1">
      <alignment horizontal="center" shrinkToFit="1"/>
    </xf>
    <xf numFmtId="164" fontId="5" fillId="0" borderId="10" xfId="0" applyNumberFormat="1" applyFont="1" applyBorder="1" applyAlignment="1">
      <alignment horizontal="center" shrinkToFit="1"/>
    </xf>
    <xf numFmtId="2" fontId="5" fillId="0" borderId="10" xfId="0" applyNumberFormat="1" applyFont="1" applyBorder="1" applyAlignment="1">
      <alignment horizontal="center" shrinkToFit="1"/>
    </xf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 shrinkToFit="1"/>
    </xf>
    <xf numFmtId="2" fontId="5" fillId="0" borderId="0" xfId="0" applyNumberFormat="1" applyFont="1" applyAlignment="1">
      <alignment horizontal="center" shrinkToFit="1"/>
    </xf>
    <xf numFmtId="2" fontId="2" fillId="0" borderId="0" xfId="0" applyNumberFormat="1" applyFont="1" applyBorder="1" applyAlignment="1">
      <alignment horizontal="center" shrinkToFit="1"/>
    </xf>
    <xf numFmtId="164" fontId="7" fillId="0" borderId="0" xfId="0" applyNumberFormat="1" applyFont="1" applyAlignment="1">
      <alignment horizontal="center" shrinkToFit="1"/>
    </xf>
    <xf numFmtId="164" fontId="8" fillId="0" borderId="0" xfId="0" applyNumberFormat="1" applyFont="1" applyAlignment="1">
      <alignment horizontal="center" shrinkToFit="1"/>
    </xf>
    <xf numFmtId="164" fontId="9" fillId="0" borderId="0" xfId="0" applyNumberFormat="1" applyFont="1" applyAlignment="1">
      <alignment horizontal="center" shrinkToFit="1"/>
    </xf>
    <xf numFmtId="164" fontId="7" fillId="0" borderId="0" xfId="0" applyNumberFormat="1" applyFont="1" applyBorder="1" applyAlignment="1">
      <alignment horizontal="center" shrinkToFit="1"/>
    </xf>
    <xf numFmtId="164" fontId="8" fillId="0" borderId="12" xfId="0" applyNumberFormat="1" applyFont="1" applyBorder="1" applyAlignment="1">
      <alignment horizontal="center" shrinkToFit="1"/>
    </xf>
    <xf numFmtId="2" fontId="8" fillId="0" borderId="10" xfId="0" applyNumberFormat="1" applyFont="1" applyBorder="1" applyAlignment="1">
      <alignment horizontal="center" shrinkToFit="1"/>
    </xf>
    <xf numFmtId="0" fontId="10" fillId="0" borderId="0" xfId="0" applyFont="1" applyAlignment="1">
      <alignment horizontal="center"/>
    </xf>
    <xf numFmtId="2" fontId="7" fillId="0" borderId="0" xfId="0" applyNumberFormat="1" applyFont="1" applyAlignment="1">
      <alignment horizontal="center" shrinkToFit="1"/>
    </xf>
    <xf numFmtId="2" fontId="7" fillId="0" borderId="0" xfId="0" applyNumberFormat="1" applyFont="1" applyBorder="1" applyAlignment="1">
      <alignment horizontal="center" shrinkToFit="1"/>
    </xf>
    <xf numFmtId="2" fontId="8" fillId="0" borderId="12" xfId="0" applyNumberFormat="1" applyFont="1" applyBorder="1" applyAlignment="1">
      <alignment horizontal="center" shrinkToFi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10" xfId="0" applyBorder="1" applyAlignment="1">
      <alignment/>
    </xf>
    <xf numFmtId="0" fontId="53" fillId="0" borderId="10" xfId="0" applyFont="1" applyBorder="1" applyAlignment="1">
      <alignment/>
    </xf>
    <xf numFmtId="20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20" fontId="0" fillId="0" borderId="10" xfId="0" applyNumberFormat="1" applyBorder="1" applyAlignment="1">
      <alignment/>
    </xf>
    <xf numFmtId="20" fontId="0" fillId="0" borderId="0" xfId="0" applyNumberFormat="1" applyAlignment="1">
      <alignment/>
    </xf>
    <xf numFmtId="0" fontId="54" fillId="0" borderId="10" xfId="0" applyFont="1" applyBorder="1" applyAlignment="1">
      <alignment/>
    </xf>
    <xf numFmtId="0" fontId="5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shrinkToFit="1"/>
    </xf>
    <xf numFmtId="164" fontId="5" fillId="0" borderId="0" xfId="0" applyNumberFormat="1" applyFont="1" applyBorder="1" applyAlignment="1">
      <alignment horizontal="center" shrinkToFit="1"/>
    </xf>
    <xf numFmtId="164" fontId="5" fillId="0" borderId="0" xfId="0" applyNumberFormat="1" applyFont="1" applyBorder="1" applyAlignment="1">
      <alignment shrinkToFit="1"/>
    </xf>
    <xf numFmtId="2" fontId="5" fillId="0" borderId="0" xfId="0" applyNumberFormat="1" applyFont="1" applyBorder="1" applyAlignment="1">
      <alignment shrinkToFit="1"/>
    </xf>
    <xf numFmtId="164" fontId="8" fillId="0" borderId="10" xfId="0" applyNumberFormat="1" applyFont="1" applyBorder="1" applyAlignment="1">
      <alignment horizontal="center" shrinkToFit="1"/>
    </xf>
    <xf numFmtId="164" fontId="4" fillId="0" borderId="0" xfId="0" applyNumberFormat="1" applyFont="1" applyAlignment="1">
      <alignment horizontal="center" shrinkToFi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20" fontId="54" fillId="0" borderId="10" xfId="0" applyNumberFormat="1" applyFont="1" applyBorder="1" applyAlignment="1">
      <alignment/>
    </xf>
    <xf numFmtId="0" fontId="5" fillId="0" borderId="19" xfId="0" applyFont="1" applyBorder="1" applyAlignment="1">
      <alignment/>
    </xf>
    <xf numFmtId="2" fontId="56" fillId="0" borderId="21" xfId="0" applyNumberFormat="1" applyFont="1" applyBorder="1" applyAlignment="1">
      <alignment horizontal="center" shrinkToFi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20"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  <dxf>
      <font>
        <b/>
        <i val="0"/>
        <strike val="0"/>
        <color auto="1"/>
      </font>
      <fill>
        <patternFill>
          <bgColor rgb="FFFFC7CE"/>
        </patternFill>
      </fill>
    </dxf>
    <dxf>
      <font>
        <b/>
        <i val="0"/>
      </font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69"/>
  <sheetViews>
    <sheetView zoomScale="90" zoomScaleNormal="90" zoomScalePageLayoutView="0" workbookViewId="0" topLeftCell="A1">
      <selection activeCell="E34" sqref="E34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23.421875" style="2" bestFit="1" customWidth="1"/>
    <col min="4" max="4" width="14.57421875" style="2" customWidth="1"/>
    <col min="5" max="5" width="25.7109375" style="2" customWidth="1"/>
    <col min="6" max="6" width="10.7109375" style="2" bestFit="1" customWidth="1"/>
    <col min="7" max="7" width="7.7109375" style="28" customWidth="1"/>
    <col min="8" max="8" width="16.7109375" style="37" bestFit="1" customWidth="1"/>
    <col min="9" max="9" width="7.421875" style="28" customWidth="1"/>
    <col min="10" max="10" width="8.57421875" style="37" customWidth="1"/>
    <col min="11" max="11" width="8.00390625" style="28" customWidth="1"/>
    <col min="12" max="12" width="8.57421875" style="37" customWidth="1"/>
    <col min="13" max="13" width="9.8515625" style="13" bestFit="1" customWidth="1"/>
    <col min="14" max="14" width="9.140625" style="18" customWidth="1"/>
    <col min="15" max="15" width="6.8515625" style="13" customWidth="1"/>
    <col min="16" max="16" width="8.28125" style="2" customWidth="1"/>
    <col min="17" max="17" width="7.00390625" style="2" customWidth="1"/>
    <col min="18" max="18" width="6.7109375" style="2" customWidth="1"/>
    <col min="19" max="19" width="2.140625" style="2" customWidth="1"/>
    <col min="20" max="20" width="9.140625" style="24" customWidth="1"/>
    <col min="21" max="16384" width="9.140625" style="2" customWidth="1"/>
  </cols>
  <sheetData>
    <row r="1" ht="18.75">
      <c r="A1" s="1" t="s">
        <v>32</v>
      </c>
    </row>
    <row r="2" spans="1:8" ht="15.75">
      <c r="A2" s="5" t="s">
        <v>1</v>
      </c>
      <c r="B2" s="6"/>
      <c r="C2" s="6"/>
      <c r="D2" s="6"/>
      <c r="E2" s="6"/>
      <c r="F2" s="6" t="s">
        <v>9</v>
      </c>
      <c r="G2" s="29" t="s">
        <v>15</v>
      </c>
      <c r="H2" s="38" t="s">
        <v>507</v>
      </c>
    </row>
    <row r="3" spans="1:8" ht="15.75">
      <c r="A3" s="5" t="s">
        <v>0</v>
      </c>
      <c r="B3" s="6" t="s">
        <v>14</v>
      </c>
      <c r="C3" s="6"/>
      <c r="D3" s="6"/>
      <c r="E3" s="6"/>
      <c r="F3" s="6"/>
      <c r="G3" s="29" t="s">
        <v>7</v>
      </c>
      <c r="H3" s="38" t="s">
        <v>508</v>
      </c>
    </row>
    <row r="4" spans="1:15" ht="15.75">
      <c r="A4" s="5" t="s">
        <v>10</v>
      </c>
      <c r="B4" s="6">
        <v>11</v>
      </c>
      <c r="C4" s="6"/>
      <c r="D4" s="6"/>
      <c r="E4" s="6"/>
      <c r="F4" s="6"/>
      <c r="G4" s="29" t="s">
        <v>27</v>
      </c>
      <c r="H4" s="38" t="s">
        <v>509</v>
      </c>
      <c r="O4" s="17"/>
    </row>
    <row r="5" spans="4:20" ht="15.75">
      <c r="D5" s="67" t="s">
        <v>16</v>
      </c>
      <c r="E5" s="67"/>
      <c r="F5" s="67"/>
      <c r="G5" s="67"/>
      <c r="H5" s="67"/>
      <c r="I5" s="67"/>
      <c r="J5" s="67"/>
      <c r="K5" s="67"/>
      <c r="L5" s="39"/>
      <c r="T5" s="26"/>
    </row>
    <row r="6" spans="1:20" ht="13.5" thickBot="1">
      <c r="A6" s="4"/>
      <c r="B6" s="4"/>
      <c r="C6" s="4"/>
      <c r="D6" s="4"/>
      <c r="E6" s="4"/>
      <c r="F6" s="4"/>
      <c r="G6" s="30"/>
      <c r="H6" s="40"/>
      <c r="I6" s="30"/>
      <c r="J6" s="40"/>
      <c r="K6" s="30"/>
      <c r="L6" s="40"/>
      <c r="M6" s="14"/>
      <c r="N6" s="19">
        <f>240*3</f>
        <v>720</v>
      </c>
      <c r="O6" s="14"/>
      <c r="P6" s="4"/>
      <c r="Q6" s="4"/>
      <c r="T6" s="26"/>
    </row>
    <row r="7" spans="1:18" ht="15.75">
      <c r="A7" s="8" t="s">
        <v>13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5" t="s">
        <v>21</v>
      </c>
      <c r="H7" s="41" t="s">
        <v>22</v>
      </c>
      <c r="I7" s="15" t="s">
        <v>23</v>
      </c>
      <c r="J7" s="41" t="s">
        <v>24</v>
      </c>
      <c r="K7" s="15" t="s">
        <v>28</v>
      </c>
      <c r="L7" s="41" t="s">
        <v>29</v>
      </c>
      <c r="M7" s="15" t="s">
        <v>11</v>
      </c>
      <c r="N7" s="20" t="s">
        <v>12</v>
      </c>
      <c r="O7" s="15" t="s">
        <v>25</v>
      </c>
      <c r="P7" s="9" t="s">
        <v>8</v>
      </c>
      <c r="Q7" s="47" t="s">
        <v>30</v>
      </c>
      <c r="R7" s="10" t="s">
        <v>26</v>
      </c>
    </row>
    <row r="8" spans="1:18" ht="15.75">
      <c r="A8" s="7">
        <v>108</v>
      </c>
      <c r="B8" s="51">
        <v>0.5222222222222223</v>
      </c>
      <c r="C8" s="49" t="s">
        <v>87</v>
      </c>
      <c r="D8" s="50" t="s">
        <v>88</v>
      </c>
      <c r="E8" s="50" t="s">
        <v>89</v>
      </c>
      <c r="F8" s="50" t="s">
        <v>90</v>
      </c>
      <c r="G8" s="31">
        <v>162.5</v>
      </c>
      <c r="H8" s="42">
        <f>G8/($N$6/3)*100</f>
        <v>67.70833333333334</v>
      </c>
      <c r="I8" s="31">
        <v>173.5</v>
      </c>
      <c r="J8" s="42">
        <f>I8/($N$6/3)*100</f>
        <v>72.29166666666667</v>
      </c>
      <c r="K8" s="31">
        <v>168.5</v>
      </c>
      <c r="L8" s="42">
        <f>K8/($N$6/3)*100</f>
        <v>70.20833333333333</v>
      </c>
      <c r="M8" s="16">
        <f>G8+I8+K8</f>
        <v>504.5</v>
      </c>
      <c r="N8" s="21">
        <f>M8/$N$6*100</f>
        <v>70.06944444444444</v>
      </c>
      <c r="O8" s="16">
        <v>210</v>
      </c>
      <c r="P8" s="68" t="s">
        <v>738</v>
      </c>
      <c r="Q8" s="69"/>
      <c r="R8" s="72"/>
    </row>
    <row r="9" spans="1:18" ht="15.75">
      <c r="A9" s="53">
        <v>173</v>
      </c>
      <c r="B9" s="54">
        <v>0.46875</v>
      </c>
      <c r="C9" s="53" t="s">
        <v>504</v>
      </c>
      <c r="D9" s="56">
        <v>1712989</v>
      </c>
      <c r="E9" s="56" t="s">
        <v>505</v>
      </c>
      <c r="F9" s="56">
        <v>183217</v>
      </c>
      <c r="G9" s="31">
        <v>163.5</v>
      </c>
      <c r="H9" s="42">
        <f>G9/($N$6/3)*100</f>
        <v>68.125</v>
      </c>
      <c r="I9" s="31">
        <v>170.5</v>
      </c>
      <c r="J9" s="42">
        <f>I9/($N$6/3)*100</f>
        <v>71.04166666666667</v>
      </c>
      <c r="K9" s="31">
        <v>164.5</v>
      </c>
      <c r="L9" s="42">
        <f>K9/($N$6/3)*100</f>
        <v>68.54166666666667</v>
      </c>
      <c r="M9" s="16">
        <f>G9+I9+K9</f>
        <v>498.5</v>
      </c>
      <c r="N9" s="21">
        <f>M9/$N$6*100</f>
        <v>69.23611111111111</v>
      </c>
      <c r="O9" s="16">
        <v>210</v>
      </c>
      <c r="P9" s="68" t="s">
        <v>739</v>
      </c>
      <c r="Q9" s="69"/>
      <c r="R9" s="72"/>
    </row>
    <row r="10" spans="1:18" ht="15.75">
      <c r="A10" s="7">
        <v>55</v>
      </c>
      <c r="B10" s="51">
        <v>0.5513888888888888</v>
      </c>
      <c r="C10" s="49" t="s">
        <v>70</v>
      </c>
      <c r="D10" s="50" t="s">
        <v>71</v>
      </c>
      <c r="E10" s="50" t="s">
        <v>72</v>
      </c>
      <c r="F10" s="50">
        <v>1734616</v>
      </c>
      <c r="G10" s="31">
        <v>163.5</v>
      </c>
      <c r="H10" s="42">
        <f>G10/($N$6/3)*100</f>
        <v>68.125</v>
      </c>
      <c r="I10" s="31">
        <v>165.5</v>
      </c>
      <c r="J10" s="42">
        <f>I10/($N$6/3)*100</f>
        <v>68.95833333333333</v>
      </c>
      <c r="K10" s="31">
        <v>163.5</v>
      </c>
      <c r="L10" s="42">
        <f>K10/($N$6/3)*100</f>
        <v>68.125</v>
      </c>
      <c r="M10" s="16">
        <f>G10+I10+K10</f>
        <v>492.5</v>
      </c>
      <c r="N10" s="21">
        <f>M10/$N$6*100</f>
        <v>68.40277777777779</v>
      </c>
      <c r="O10" s="16">
        <v>206</v>
      </c>
      <c r="P10" s="68" t="s">
        <v>740</v>
      </c>
      <c r="Q10" s="69"/>
      <c r="R10" s="72"/>
    </row>
    <row r="11" spans="1:18" ht="15.75">
      <c r="A11" s="53">
        <v>24</v>
      </c>
      <c r="B11" s="54">
        <v>0.48333333333333334</v>
      </c>
      <c r="C11" s="49" t="s">
        <v>53</v>
      </c>
      <c r="D11" s="50" t="s">
        <v>54</v>
      </c>
      <c r="E11" s="50" t="s">
        <v>502</v>
      </c>
      <c r="F11" s="50" t="s">
        <v>55</v>
      </c>
      <c r="G11" s="31">
        <v>159</v>
      </c>
      <c r="H11" s="42">
        <f>G11/($N$6/3)*100</f>
        <v>66.25</v>
      </c>
      <c r="I11" s="31">
        <v>167.5</v>
      </c>
      <c r="J11" s="42">
        <f>I11/($N$6/3)*100</f>
        <v>69.79166666666666</v>
      </c>
      <c r="K11" s="31">
        <v>159</v>
      </c>
      <c r="L11" s="42">
        <f>K11/($N$6/3)*100</f>
        <v>66.25</v>
      </c>
      <c r="M11" s="16">
        <f>G11+I11+K11</f>
        <v>485.5</v>
      </c>
      <c r="N11" s="21">
        <f>M11/$N$6*100</f>
        <v>67.43055555555556</v>
      </c>
      <c r="O11" s="16">
        <v>204</v>
      </c>
      <c r="P11" s="68" t="s">
        <v>741</v>
      </c>
      <c r="Q11" s="69"/>
      <c r="R11" s="72"/>
    </row>
    <row r="12" spans="1:18" ht="15.75">
      <c r="A12" s="7">
        <v>130</v>
      </c>
      <c r="B12" s="51">
        <v>0.4930555555555556</v>
      </c>
      <c r="C12" s="49" t="s">
        <v>95</v>
      </c>
      <c r="D12" s="50" t="s">
        <v>96</v>
      </c>
      <c r="E12" s="50" t="s">
        <v>97</v>
      </c>
      <c r="F12" s="50">
        <v>1730563</v>
      </c>
      <c r="G12" s="31">
        <v>155</v>
      </c>
      <c r="H12" s="42">
        <f>G12/($N$6/3)*100</f>
        <v>64.58333333333334</v>
      </c>
      <c r="I12" s="31">
        <v>164</v>
      </c>
      <c r="J12" s="42">
        <f>I12/($N$6/3)*100</f>
        <v>68.33333333333333</v>
      </c>
      <c r="K12" s="31">
        <v>161.5</v>
      </c>
      <c r="L12" s="42">
        <f>K12/($N$6/3)*100</f>
        <v>67.29166666666667</v>
      </c>
      <c r="M12" s="16">
        <f>G12+I12+K12</f>
        <v>480.5</v>
      </c>
      <c r="N12" s="21">
        <f>M12/$N$6*100</f>
        <v>66.73611111111111</v>
      </c>
      <c r="O12" s="55">
        <v>201</v>
      </c>
      <c r="P12" s="68" t="s">
        <v>742</v>
      </c>
      <c r="Q12" s="69"/>
      <c r="R12" s="72"/>
    </row>
    <row r="13" spans="1:18" ht="15.75">
      <c r="A13" s="7">
        <v>63</v>
      </c>
      <c r="B13" s="51">
        <v>0.5076388888888889</v>
      </c>
      <c r="C13" s="49" t="s">
        <v>73</v>
      </c>
      <c r="D13" s="50" t="s">
        <v>74</v>
      </c>
      <c r="E13" s="50" t="s">
        <v>75</v>
      </c>
      <c r="F13" s="50" t="s">
        <v>76</v>
      </c>
      <c r="G13" s="31">
        <v>154</v>
      </c>
      <c r="H13" s="42">
        <f>G13/($N$6/3)*100</f>
        <v>64.16666666666667</v>
      </c>
      <c r="I13" s="31">
        <v>162</v>
      </c>
      <c r="J13" s="42">
        <f>I13/($N$6/3)*100</f>
        <v>67.5</v>
      </c>
      <c r="K13" s="31">
        <v>164</v>
      </c>
      <c r="L13" s="42">
        <f>K13/($N$6/3)*100</f>
        <v>68.33333333333333</v>
      </c>
      <c r="M13" s="16">
        <f>G13+I13+K13</f>
        <v>480</v>
      </c>
      <c r="N13" s="21">
        <f>M13/$N$6*100</f>
        <v>66.66666666666666</v>
      </c>
      <c r="O13" s="55">
        <v>200</v>
      </c>
      <c r="P13" s="68" t="s">
        <v>743</v>
      </c>
      <c r="Q13" s="69"/>
      <c r="R13" s="72"/>
    </row>
    <row r="14" spans="1:18" ht="15.75">
      <c r="A14" s="55">
        <v>174</v>
      </c>
      <c r="B14" s="51">
        <v>0.55625</v>
      </c>
      <c r="C14" s="55" t="s">
        <v>504</v>
      </c>
      <c r="D14" s="57">
        <v>1712989</v>
      </c>
      <c r="E14" s="57" t="s">
        <v>506</v>
      </c>
      <c r="F14" s="57">
        <v>1830085</v>
      </c>
      <c r="G14" s="31">
        <v>150</v>
      </c>
      <c r="H14" s="42">
        <f>G14/($N$6/3)*100</f>
        <v>62.5</v>
      </c>
      <c r="I14" s="31">
        <v>165</v>
      </c>
      <c r="J14" s="42">
        <f>I14/($N$6/3)*100</f>
        <v>68.75</v>
      </c>
      <c r="K14" s="31">
        <v>160</v>
      </c>
      <c r="L14" s="42">
        <f>K14/($N$6/3)*100</f>
        <v>66.66666666666666</v>
      </c>
      <c r="M14" s="16">
        <v>475</v>
      </c>
      <c r="N14" s="21">
        <f>M14/$N$6*100</f>
        <v>65.97222222222221</v>
      </c>
      <c r="O14" s="16">
        <v>202</v>
      </c>
      <c r="P14" s="68" t="s">
        <v>744</v>
      </c>
      <c r="Q14" s="69"/>
      <c r="R14" s="72"/>
    </row>
    <row r="15" spans="1:18" ht="15.75">
      <c r="A15" s="7">
        <v>125</v>
      </c>
      <c r="B15" s="51">
        <v>0.5659722222222222</v>
      </c>
      <c r="C15" s="49" t="s">
        <v>91</v>
      </c>
      <c r="D15" s="50" t="s">
        <v>92</v>
      </c>
      <c r="E15" s="50" t="s">
        <v>93</v>
      </c>
      <c r="F15" s="50" t="s">
        <v>94</v>
      </c>
      <c r="G15" s="31">
        <v>152</v>
      </c>
      <c r="H15" s="42">
        <f>G15/($N$6/3)*100</f>
        <v>63.33333333333333</v>
      </c>
      <c r="I15" s="31">
        <v>157</v>
      </c>
      <c r="J15" s="42">
        <f>I15/($N$6/3)*100</f>
        <v>65.41666666666667</v>
      </c>
      <c r="K15" s="31">
        <v>166</v>
      </c>
      <c r="L15" s="42">
        <f>K15/($N$6/3)*100</f>
        <v>69.16666666666667</v>
      </c>
      <c r="M15" s="16">
        <f>G15+I15+K15</f>
        <v>475</v>
      </c>
      <c r="N15" s="21">
        <f>M15/$N$6*100</f>
        <v>65.97222222222221</v>
      </c>
      <c r="O15" s="16">
        <v>200</v>
      </c>
      <c r="P15" s="68" t="s">
        <v>745</v>
      </c>
      <c r="Q15" s="69"/>
      <c r="R15" s="72"/>
    </row>
    <row r="16" spans="1:18" ht="15.75">
      <c r="A16" s="7">
        <v>103</v>
      </c>
      <c r="B16" s="51">
        <v>0.517361111111111</v>
      </c>
      <c r="C16" s="49" t="s">
        <v>83</v>
      </c>
      <c r="D16" s="50" t="s">
        <v>84</v>
      </c>
      <c r="E16" s="50" t="s">
        <v>85</v>
      </c>
      <c r="F16" s="50" t="s">
        <v>86</v>
      </c>
      <c r="G16" s="31">
        <v>151</v>
      </c>
      <c r="H16" s="42">
        <f>G16/($N$6/3)*100</f>
        <v>62.916666666666664</v>
      </c>
      <c r="I16" s="31">
        <v>162</v>
      </c>
      <c r="J16" s="42">
        <f>I16/($N$6/3)*100</f>
        <v>67.5</v>
      </c>
      <c r="K16" s="31">
        <v>153.5</v>
      </c>
      <c r="L16" s="42">
        <f>K16/($N$6/3)*100</f>
        <v>63.95833333333333</v>
      </c>
      <c r="M16" s="16">
        <f>G16+I16+K16</f>
        <v>466.5</v>
      </c>
      <c r="N16" s="21">
        <f>M16/$N$6*100</f>
        <v>64.79166666666667</v>
      </c>
      <c r="O16" s="16">
        <v>197</v>
      </c>
      <c r="P16" s="68" t="s">
        <v>746</v>
      </c>
      <c r="Q16" s="69"/>
      <c r="R16" s="72"/>
    </row>
    <row r="17" spans="1:18" ht="15.75">
      <c r="A17" s="7">
        <v>36</v>
      </c>
      <c r="B17" s="51">
        <v>0.5465277777777778</v>
      </c>
      <c r="C17" s="49" t="s">
        <v>60</v>
      </c>
      <c r="D17" s="50">
        <v>1711931</v>
      </c>
      <c r="E17" s="50" t="s">
        <v>61</v>
      </c>
      <c r="F17" s="50" t="s">
        <v>62</v>
      </c>
      <c r="G17" s="31">
        <v>155.5</v>
      </c>
      <c r="H17" s="42">
        <f>G17/($N$6/3)*100</f>
        <v>64.79166666666667</v>
      </c>
      <c r="I17" s="31">
        <v>155.5</v>
      </c>
      <c r="J17" s="42">
        <f>I17/($N$6/3)*100</f>
        <v>64.79166666666667</v>
      </c>
      <c r="K17" s="31">
        <v>150.5</v>
      </c>
      <c r="L17" s="42">
        <f>K17/($N$6/3)*100</f>
        <v>62.708333333333336</v>
      </c>
      <c r="M17" s="16">
        <f>G17+I17+K17</f>
        <v>461.5</v>
      </c>
      <c r="N17" s="21">
        <f>M17/$N$6*100</f>
        <v>64.09722222222223</v>
      </c>
      <c r="O17" s="16">
        <v>194</v>
      </c>
      <c r="P17" s="68" t="s">
        <v>747</v>
      </c>
      <c r="Q17" s="69"/>
      <c r="R17" s="72"/>
    </row>
    <row r="18" spans="1:18" ht="15.75">
      <c r="A18" s="7">
        <v>93</v>
      </c>
      <c r="B18" s="51">
        <v>0.5611111111111111</v>
      </c>
      <c r="C18" s="49" t="s">
        <v>77</v>
      </c>
      <c r="D18" s="50">
        <v>1612189</v>
      </c>
      <c r="E18" s="50" t="s">
        <v>78</v>
      </c>
      <c r="F18" s="50" t="s">
        <v>79</v>
      </c>
      <c r="G18" s="31">
        <v>156</v>
      </c>
      <c r="H18" s="42">
        <f>G18/($N$6/3)*100</f>
        <v>65</v>
      </c>
      <c r="I18" s="31">
        <v>154.5</v>
      </c>
      <c r="J18" s="42">
        <f>I18/($N$6/3)*100</f>
        <v>64.375</v>
      </c>
      <c r="K18" s="31">
        <v>150</v>
      </c>
      <c r="L18" s="42">
        <f>K18/($N$6/3)*100</f>
        <v>62.5</v>
      </c>
      <c r="M18" s="16">
        <f>G18+I18+K18</f>
        <v>460.5</v>
      </c>
      <c r="N18" s="21">
        <f>M18/$N$6*100</f>
        <v>63.95833333333333</v>
      </c>
      <c r="O18" s="16">
        <v>190</v>
      </c>
      <c r="P18" s="68" t="s">
        <v>748</v>
      </c>
      <c r="Q18" s="69"/>
      <c r="R18" s="72"/>
    </row>
    <row r="19" spans="1:18" ht="15.75">
      <c r="A19" s="7">
        <v>45</v>
      </c>
      <c r="B19" s="51">
        <v>0.5708333333333333</v>
      </c>
      <c r="C19" s="49" t="s">
        <v>292</v>
      </c>
      <c r="D19" s="50" t="s">
        <v>293</v>
      </c>
      <c r="E19" s="50" t="s">
        <v>503</v>
      </c>
      <c r="F19" s="50">
        <v>1734631</v>
      </c>
      <c r="G19" s="31">
        <v>150.5</v>
      </c>
      <c r="H19" s="42">
        <f>G19/($N$6/3)*100</f>
        <v>62.708333333333336</v>
      </c>
      <c r="I19" s="31">
        <v>157</v>
      </c>
      <c r="J19" s="42">
        <f>I19/($N$6/3)*100</f>
        <v>65.41666666666667</v>
      </c>
      <c r="K19" s="31">
        <v>148.5</v>
      </c>
      <c r="L19" s="42">
        <f>K19/($N$6/3)*100</f>
        <v>61.875</v>
      </c>
      <c r="M19" s="16">
        <f>G19+I19+K19</f>
        <v>456</v>
      </c>
      <c r="N19" s="21">
        <f>M19/$N$6*100</f>
        <v>63.33333333333333</v>
      </c>
      <c r="O19" s="16">
        <v>191</v>
      </c>
      <c r="P19" s="68" t="s">
        <v>749</v>
      </c>
      <c r="Q19" s="69"/>
      <c r="R19" s="72"/>
    </row>
    <row r="20" spans="1:18" ht="15.75">
      <c r="A20" s="7">
        <v>42</v>
      </c>
      <c r="B20" s="51">
        <v>0.48819444444444443</v>
      </c>
      <c r="C20" s="49" t="s">
        <v>63</v>
      </c>
      <c r="D20" s="50" t="s">
        <v>64</v>
      </c>
      <c r="E20" s="50" t="s">
        <v>65</v>
      </c>
      <c r="F20" s="50" t="s">
        <v>66</v>
      </c>
      <c r="G20" s="31">
        <v>144</v>
      </c>
      <c r="H20" s="42">
        <f>G20/($N$6/3)*100</f>
        <v>60</v>
      </c>
      <c r="I20" s="31">
        <v>152.5</v>
      </c>
      <c r="J20" s="42">
        <f>I20/($N$6/3)*100</f>
        <v>63.541666666666664</v>
      </c>
      <c r="K20" s="31">
        <v>153</v>
      </c>
      <c r="L20" s="42">
        <f>K20/($N$6/3)*100</f>
        <v>63.74999999999999</v>
      </c>
      <c r="M20" s="16">
        <f>G20+I20+K20</f>
        <v>449.5</v>
      </c>
      <c r="N20" s="21">
        <f>M20/$N$6*100</f>
        <v>62.43055555555556</v>
      </c>
      <c r="O20" s="55">
        <v>186</v>
      </c>
      <c r="P20" s="68" t="s">
        <v>750</v>
      </c>
      <c r="Q20" s="69"/>
      <c r="R20" s="72"/>
    </row>
    <row r="21" spans="1:18" ht="15.75">
      <c r="A21" s="7">
        <v>18</v>
      </c>
      <c r="B21" s="51">
        <v>0.5319444444444444</v>
      </c>
      <c r="C21" s="49" t="s">
        <v>51</v>
      </c>
      <c r="D21" s="50" t="s">
        <v>52</v>
      </c>
      <c r="E21" s="50" t="s">
        <v>501</v>
      </c>
      <c r="F21" s="50">
        <v>1733567</v>
      </c>
      <c r="G21" s="31">
        <v>144</v>
      </c>
      <c r="H21" s="42">
        <f>G21/($N$6/3)*100</f>
        <v>60</v>
      </c>
      <c r="I21" s="31">
        <v>152.5</v>
      </c>
      <c r="J21" s="42">
        <f>I21/($N$6/3)*100</f>
        <v>63.541666666666664</v>
      </c>
      <c r="K21" s="31">
        <v>152</v>
      </c>
      <c r="L21" s="42">
        <f>K21/($N$6/3)*100</f>
        <v>63.33333333333333</v>
      </c>
      <c r="M21" s="16">
        <f>G21+I21+K21</f>
        <v>448.5</v>
      </c>
      <c r="N21" s="21">
        <f>M21/$N$6*100</f>
        <v>62.291666666666664</v>
      </c>
      <c r="O21" s="16">
        <v>190</v>
      </c>
      <c r="P21" s="53" t="s">
        <v>751</v>
      </c>
      <c r="Q21" s="53"/>
      <c r="R21" s="7"/>
    </row>
    <row r="22" spans="1:18" ht="15.75">
      <c r="A22" s="7">
        <v>5</v>
      </c>
      <c r="B22" s="7">
        <v>12.39</v>
      </c>
      <c r="C22" s="49" t="s">
        <v>41</v>
      </c>
      <c r="D22" s="50">
        <v>1713239</v>
      </c>
      <c r="E22" s="50" t="s">
        <v>43</v>
      </c>
      <c r="F22" s="50" t="s">
        <v>42</v>
      </c>
      <c r="G22" s="31">
        <v>140.5</v>
      </c>
      <c r="H22" s="42">
        <f>G22/($N$6/3)*100</f>
        <v>58.54166666666667</v>
      </c>
      <c r="I22" s="31">
        <v>150.5</v>
      </c>
      <c r="J22" s="42">
        <f>I22/($N$6/3)*100</f>
        <v>62.708333333333336</v>
      </c>
      <c r="K22" s="31">
        <v>157</v>
      </c>
      <c r="L22" s="42">
        <f>K22/($N$6/3)*100</f>
        <v>65.41666666666667</v>
      </c>
      <c r="M22" s="16">
        <f>G22+I22+K22</f>
        <v>448</v>
      </c>
      <c r="N22" s="21">
        <f>M22/$N$6*100</f>
        <v>62.22222222222222</v>
      </c>
      <c r="O22" s="16">
        <v>187</v>
      </c>
      <c r="P22" s="53" t="s">
        <v>752</v>
      </c>
      <c r="Q22" s="53"/>
      <c r="R22" s="7"/>
    </row>
    <row r="23" spans="1:18" ht="15.75">
      <c r="A23" s="53">
        <v>14</v>
      </c>
      <c r="B23" s="54">
        <v>0.4784722222222222</v>
      </c>
      <c r="C23" s="49" t="s">
        <v>44</v>
      </c>
      <c r="D23" s="50" t="s">
        <v>45</v>
      </c>
      <c r="E23" s="50" t="s">
        <v>46</v>
      </c>
      <c r="F23" s="50" t="s">
        <v>47</v>
      </c>
      <c r="G23" s="31">
        <v>146.5</v>
      </c>
      <c r="H23" s="42">
        <f>G23/($N$6/3)*100</f>
        <v>61.04166666666667</v>
      </c>
      <c r="I23" s="31">
        <v>149.5</v>
      </c>
      <c r="J23" s="42">
        <f>I23/($N$6/3)*100</f>
        <v>62.291666666666664</v>
      </c>
      <c r="K23" s="31">
        <v>149.5</v>
      </c>
      <c r="L23" s="42">
        <f>K23/($N$6/3)*100</f>
        <v>62.291666666666664</v>
      </c>
      <c r="M23" s="16">
        <f>G23+I23+K23</f>
        <v>445.5</v>
      </c>
      <c r="N23" s="21">
        <f>M23/$N$6*100</f>
        <v>61.875</v>
      </c>
      <c r="O23" s="16">
        <v>186</v>
      </c>
      <c r="P23" s="53" t="s">
        <v>753</v>
      </c>
      <c r="Q23" s="53"/>
      <c r="R23" s="7"/>
    </row>
    <row r="24" spans="1:18" ht="15.75">
      <c r="A24" s="7">
        <v>25</v>
      </c>
      <c r="B24" s="51">
        <v>0.5416666666666666</v>
      </c>
      <c r="C24" s="49" t="s">
        <v>56</v>
      </c>
      <c r="D24" s="50" t="s">
        <v>57</v>
      </c>
      <c r="E24" s="50" t="s">
        <v>58</v>
      </c>
      <c r="F24" s="50" t="s">
        <v>59</v>
      </c>
      <c r="G24" s="31">
        <v>147.5</v>
      </c>
      <c r="H24" s="42">
        <f>G24/($N$6/3)*100</f>
        <v>61.458333333333336</v>
      </c>
      <c r="I24" s="31">
        <v>152.5</v>
      </c>
      <c r="J24" s="42">
        <f>I24/($N$6/3)*100</f>
        <v>63.541666666666664</v>
      </c>
      <c r="K24" s="31">
        <v>144.5</v>
      </c>
      <c r="L24" s="42">
        <f>K24/($N$6/3)*100</f>
        <v>60.20833333333333</v>
      </c>
      <c r="M24" s="16">
        <f>G24+I24+K24</f>
        <v>444.5</v>
      </c>
      <c r="N24" s="21">
        <f>M24/$N$6*100</f>
        <v>61.736111111111114</v>
      </c>
      <c r="O24" s="16">
        <v>188</v>
      </c>
      <c r="P24" s="53" t="s">
        <v>754</v>
      </c>
      <c r="Q24" s="53"/>
      <c r="R24" s="7"/>
    </row>
    <row r="25" spans="1:18" ht="15.75">
      <c r="A25" s="7">
        <v>97</v>
      </c>
      <c r="B25" s="51">
        <v>0.5125000000000001</v>
      </c>
      <c r="C25" s="49" t="s">
        <v>80</v>
      </c>
      <c r="D25" s="50" t="s">
        <v>81</v>
      </c>
      <c r="E25" s="50" t="s">
        <v>499</v>
      </c>
      <c r="F25" s="50" t="s">
        <v>82</v>
      </c>
      <c r="G25" s="31">
        <v>149.5</v>
      </c>
      <c r="H25" s="42">
        <f>G25/($N$6/3)*100</f>
        <v>62.291666666666664</v>
      </c>
      <c r="I25" s="31">
        <v>146</v>
      </c>
      <c r="J25" s="42">
        <f>I25/($N$6/3)*100</f>
        <v>60.83333333333333</v>
      </c>
      <c r="K25" s="31">
        <v>139</v>
      </c>
      <c r="L25" s="42">
        <f>K25/($N$6/3)*100</f>
        <v>57.91666666666667</v>
      </c>
      <c r="M25" s="16">
        <f>G25+I25+K25</f>
        <v>434.5</v>
      </c>
      <c r="N25" s="21">
        <f>M25/$N$6*100</f>
        <v>60.34722222222222</v>
      </c>
      <c r="O25" s="16">
        <v>187</v>
      </c>
      <c r="P25" s="53" t="s">
        <v>755</v>
      </c>
      <c r="Q25" s="53"/>
      <c r="R25" s="7"/>
    </row>
    <row r="26" spans="1:18" ht="15.75">
      <c r="A26" s="7">
        <v>53</v>
      </c>
      <c r="B26" s="51">
        <v>0.4979166666666666</v>
      </c>
      <c r="C26" s="49" t="s">
        <v>67</v>
      </c>
      <c r="D26" s="50" t="s">
        <v>68</v>
      </c>
      <c r="E26" s="50" t="s">
        <v>69</v>
      </c>
      <c r="F26" s="50">
        <v>1634196</v>
      </c>
      <c r="G26" s="31">
        <v>142</v>
      </c>
      <c r="H26" s="42">
        <f>G26/($N$6/3)*100</f>
        <v>59.166666666666664</v>
      </c>
      <c r="I26" s="31">
        <v>146</v>
      </c>
      <c r="J26" s="42">
        <f>I26/($N$6/3)*100</f>
        <v>60.83333333333333</v>
      </c>
      <c r="K26" s="31">
        <v>143.5</v>
      </c>
      <c r="L26" s="42">
        <f>K26/($N$6/3)*100</f>
        <v>59.791666666666664</v>
      </c>
      <c r="M26" s="16">
        <f>G26+I26+K26</f>
        <v>431.5</v>
      </c>
      <c r="N26" s="21">
        <f>M26/$N$6*100</f>
        <v>59.93055555555556</v>
      </c>
      <c r="O26" s="16">
        <v>182</v>
      </c>
      <c r="P26" s="53" t="s">
        <v>756</v>
      </c>
      <c r="Q26" s="53"/>
      <c r="R26" s="7"/>
    </row>
    <row r="27" spans="1:18" ht="15.75">
      <c r="A27" s="53">
        <v>16</v>
      </c>
      <c r="B27" s="54">
        <v>0.47361111111111115</v>
      </c>
      <c r="C27" s="49" t="s">
        <v>48</v>
      </c>
      <c r="D27" s="50" t="s">
        <v>49</v>
      </c>
      <c r="E27" s="50" t="s">
        <v>50</v>
      </c>
      <c r="F27" s="50">
        <v>1633233</v>
      </c>
      <c r="G27" s="31">
        <v>136.5</v>
      </c>
      <c r="H27" s="42">
        <f>G27/($N$6/3)*100</f>
        <v>56.875</v>
      </c>
      <c r="I27" s="31">
        <v>149</v>
      </c>
      <c r="J27" s="42">
        <f>I27/($N$6/3)*100</f>
        <v>62.083333333333336</v>
      </c>
      <c r="K27" s="31">
        <v>140</v>
      </c>
      <c r="L27" s="42">
        <f>K27/($N$6/3)*100</f>
        <v>58.333333333333336</v>
      </c>
      <c r="M27" s="16">
        <f>G27+I27+K27</f>
        <v>425.5</v>
      </c>
      <c r="N27" s="21">
        <f>M27/$N$6*100</f>
        <v>59.09722222222222</v>
      </c>
      <c r="O27" s="16">
        <v>180</v>
      </c>
      <c r="P27" s="7" t="s">
        <v>757</v>
      </c>
      <c r="Q27" s="7"/>
      <c r="R27" s="55"/>
    </row>
    <row r="28" spans="7:18" ht="15.75">
      <c r="G28" s="2"/>
      <c r="H28" s="2"/>
      <c r="I28" s="2"/>
      <c r="J28" s="2"/>
      <c r="K28" s="2"/>
      <c r="L28" s="2"/>
      <c r="M28" s="2"/>
      <c r="N28" s="2"/>
      <c r="O28" s="2"/>
      <c r="P28" s="7"/>
      <c r="Q28" s="7"/>
      <c r="R28" s="55"/>
    </row>
    <row r="29" spans="7:20" ht="12.75">
      <c r="G29" s="2"/>
      <c r="H29" s="2"/>
      <c r="I29" s="2"/>
      <c r="J29" s="2"/>
      <c r="K29" s="2"/>
      <c r="L29" s="2"/>
      <c r="M29" s="2"/>
      <c r="N29" s="2"/>
      <c r="O29" s="2"/>
      <c r="T29" s="2"/>
    </row>
    <row r="30" spans="7:20" ht="12.75">
      <c r="G30" s="2"/>
      <c r="H30" s="2"/>
      <c r="I30" s="2"/>
      <c r="J30" s="2"/>
      <c r="K30" s="2"/>
      <c r="L30" s="2"/>
      <c r="M30" s="2"/>
      <c r="N30" s="2"/>
      <c r="O30" s="2"/>
      <c r="T30" s="2"/>
    </row>
    <row r="31" spans="7:20" ht="12.75">
      <c r="G31" s="2"/>
      <c r="H31" s="2"/>
      <c r="I31" s="2"/>
      <c r="J31" s="2"/>
      <c r="K31" s="2"/>
      <c r="L31" s="2"/>
      <c r="M31" s="2"/>
      <c r="N31" s="2"/>
      <c r="O31" s="2"/>
      <c r="T31" s="2"/>
    </row>
    <row r="32" spans="7:20" ht="12.75">
      <c r="G32" s="2"/>
      <c r="H32" s="2"/>
      <c r="I32" s="2"/>
      <c r="J32" s="2"/>
      <c r="K32" s="2"/>
      <c r="L32" s="2"/>
      <c r="M32" s="2"/>
      <c r="N32" s="2"/>
      <c r="O32" s="2"/>
      <c r="T32" s="2"/>
    </row>
    <row r="33" spans="1:20" ht="15.75">
      <c r="A33" s="61"/>
      <c r="B33" s="61"/>
      <c r="C33" s="4"/>
      <c r="D33" s="4"/>
      <c r="E33" s="4"/>
      <c r="F33" s="4"/>
      <c r="G33" s="4"/>
      <c r="H33" s="62"/>
      <c r="I33" s="63"/>
      <c r="J33" s="62"/>
      <c r="K33" s="63"/>
      <c r="L33" s="62"/>
      <c r="M33" s="64"/>
      <c r="N33" s="65"/>
      <c r="O33" s="64"/>
      <c r="P33" s="61"/>
      <c r="Q33" s="61"/>
      <c r="R33" s="4"/>
      <c r="T33" s="2"/>
    </row>
    <row r="34" spans="1:20" ht="15.75">
      <c r="A34" s="61"/>
      <c r="B34" s="61"/>
      <c r="C34" s="4"/>
      <c r="D34" s="4"/>
      <c r="E34" s="4"/>
      <c r="F34" s="4"/>
      <c r="G34" s="4"/>
      <c r="H34" s="62"/>
      <c r="I34" s="63"/>
      <c r="J34" s="62"/>
      <c r="K34" s="63"/>
      <c r="L34" s="62"/>
      <c r="M34" s="64"/>
      <c r="N34" s="65"/>
      <c r="O34" s="64"/>
      <c r="P34" s="61"/>
      <c r="Q34" s="61"/>
      <c r="R34" s="4"/>
      <c r="T34" s="2"/>
    </row>
    <row r="35" spans="1:20" ht="15.75">
      <c r="A35" s="61"/>
      <c r="B35" s="61"/>
      <c r="C35" s="4"/>
      <c r="D35" s="4"/>
      <c r="E35" s="4"/>
      <c r="F35" s="4"/>
      <c r="G35" s="4"/>
      <c r="H35" s="62"/>
      <c r="I35" s="63"/>
      <c r="J35" s="62"/>
      <c r="K35" s="63"/>
      <c r="L35" s="62"/>
      <c r="M35" s="64"/>
      <c r="N35" s="65"/>
      <c r="O35" s="64"/>
      <c r="P35" s="61"/>
      <c r="Q35" s="61"/>
      <c r="R35" s="4"/>
      <c r="T35" s="2"/>
    </row>
    <row r="36" spans="1:20" ht="15.75">
      <c r="A36" s="61"/>
      <c r="B36" s="61"/>
      <c r="C36" s="4"/>
      <c r="D36" s="4"/>
      <c r="E36" s="4"/>
      <c r="F36" s="4"/>
      <c r="G36" s="4"/>
      <c r="H36" s="62"/>
      <c r="I36" s="63"/>
      <c r="J36" s="62"/>
      <c r="K36" s="63"/>
      <c r="L36" s="62"/>
      <c r="M36" s="64"/>
      <c r="N36" s="65"/>
      <c r="O36" s="64"/>
      <c r="P36" s="61"/>
      <c r="Q36" s="61"/>
      <c r="R36" s="4"/>
      <c r="T36" s="2"/>
    </row>
    <row r="37" spans="1:20" ht="15.75">
      <c r="A37" s="61"/>
      <c r="B37" s="61"/>
      <c r="C37" s="4"/>
      <c r="D37" s="4"/>
      <c r="E37" s="4"/>
      <c r="F37" s="4"/>
      <c r="G37" s="4"/>
      <c r="H37" s="62"/>
      <c r="I37" s="63"/>
      <c r="J37" s="62"/>
      <c r="K37" s="63"/>
      <c r="L37" s="62"/>
      <c r="M37" s="64"/>
      <c r="N37" s="65"/>
      <c r="O37" s="64"/>
      <c r="P37" s="61"/>
      <c r="Q37" s="61"/>
      <c r="R37" s="4"/>
      <c r="T37" s="2"/>
    </row>
    <row r="38" spans="1:20" ht="15.75">
      <c r="A38" s="61"/>
      <c r="B38" s="61"/>
      <c r="C38" s="4"/>
      <c r="D38" s="4"/>
      <c r="E38" s="4"/>
      <c r="F38" s="4"/>
      <c r="G38" s="4"/>
      <c r="H38" s="62"/>
      <c r="I38" s="63"/>
      <c r="J38" s="62"/>
      <c r="K38" s="63"/>
      <c r="L38" s="62"/>
      <c r="M38" s="64"/>
      <c r="N38" s="65"/>
      <c r="O38" s="64"/>
      <c r="P38" s="61"/>
      <c r="Q38" s="61"/>
      <c r="R38" s="4"/>
      <c r="T38" s="2"/>
    </row>
    <row r="39" spans="1:20" ht="15.75">
      <c r="A39" s="61"/>
      <c r="B39" s="61"/>
      <c r="C39" s="4"/>
      <c r="D39" s="4"/>
      <c r="E39" s="4"/>
      <c r="F39" s="4"/>
      <c r="G39" s="4"/>
      <c r="H39" s="62"/>
      <c r="I39" s="63"/>
      <c r="J39" s="62"/>
      <c r="K39" s="63"/>
      <c r="L39" s="62"/>
      <c r="M39" s="64"/>
      <c r="N39" s="65"/>
      <c r="O39" s="64"/>
      <c r="P39" s="61"/>
      <c r="Q39" s="61"/>
      <c r="R39" s="4"/>
      <c r="T39" s="2"/>
    </row>
    <row r="40" spans="1:20" ht="15.75">
      <c r="A40" s="61"/>
      <c r="B40" s="6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4"/>
      <c r="P40" s="61"/>
      <c r="Q40" s="61"/>
      <c r="R40" s="4"/>
      <c r="T40" s="2"/>
    </row>
    <row r="41" spans="1:20" ht="15.75">
      <c r="A41" s="61"/>
      <c r="B41" s="6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4"/>
      <c r="P41" s="61"/>
      <c r="Q41" s="61"/>
      <c r="R41" s="4"/>
      <c r="T41" s="2"/>
    </row>
    <row r="42" spans="1:20" ht="15.75">
      <c r="A42" s="61"/>
      <c r="B42" s="6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4"/>
      <c r="P42" s="61"/>
      <c r="Q42" s="61"/>
      <c r="R42" s="4"/>
      <c r="T42" s="2"/>
    </row>
    <row r="43" spans="1:20" ht="15.75">
      <c r="A43" s="61"/>
      <c r="B43" s="6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4"/>
      <c r="P43" s="61"/>
      <c r="Q43" s="61"/>
      <c r="R43" s="4"/>
      <c r="T43" s="2"/>
    </row>
    <row r="44" spans="1:20" ht="15.75">
      <c r="A44" s="61"/>
      <c r="B44" s="61"/>
      <c r="C44" s="61"/>
      <c r="D44" s="61"/>
      <c r="E44" s="61"/>
      <c r="F44" s="61"/>
      <c r="G44" s="63"/>
      <c r="H44" s="4"/>
      <c r="I44" s="4"/>
      <c r="J44" s="4"/>
      <c r="K44" s="4"/>
      <c r="L44" s="4"/>
      <c r="M44" s="4"/>
      <c r="N44" s="4"/>
      <c r="O44" s="64"/>
      <c r="P44" s="61"/>
      <c r="Q44" s="61"/>
      <c r="R44" s="4"/>
      <c r="T44" s="2"/>
    </row>
    <row r="45" spans="1:20" ht="15.75">
      <c r="A45" s="61"/>
      <c r="B45" s="61"/>
      <c r="C45" s="61"/>
      <c r="D45" s="61"/>
      <c r="E45" s="61"/>
      <c r="F45" s="61"/>
      <c r="G45" s="63"/>
      <c r="H45" s="4"/>
      <c r="I45" s="4"/>
      <c r="J45" s="4"/>
      <c r="K45" s="4"/>
      <c r="L45" s="4"/>
      <c r="M45" s="4"/>
      <c r="N45" s="4"/>
      <c r="O45" s="64"/>
      <c r="P45" s="61"/>
      <c r="Q45" s="61"/>
      <c r="R45" s="4"/>
      <c r="T45" s="2"/>
    </row>
    <row r="46" spans="1:20" ht="15.75">
      <c r="A46" s="61"/>
      <c r="B46" s="61"/>
      <c r="C46" s="61"/>
      <c r="D46" s="61"/>
      <c r="E46" s="61"/>
      <c r="F46" s="61"/>
      <c r="G46" s="63"/>
      <c r="H46" s="4"/>
      <c r="I46" s="4"/>
      <c r="J46" s="4"/>
      <c r="K46" s="4"/>
      <c r="L46" s="4"/>
      <c r="M46" s="4"/>
      <c r="N46" s="4"/>
      <c r="O46" s="64"/>
      <c r="P46" s="61"/>
      <c r="Q46" s="61"/>
      <c r="R46" s="4"/>
      <c r="T46" s="25"/>
    </row>
    <row r="47" spans="1:20" ht="15.75">
      <c r="A47" s="61"/>
      <c r="B47" s="61"/>
      <c r="C47" s="61"/>
      <c r="D47" s="61"/>
      <c r="E47" s="61"/>
      <c r="F47" s="61"/>
      <c r="G47" s="63"/>
      <c r="H47" s="4"/>
      <c r="I47" s="4"/>
      <c r="J47" s="4"/>
      <c r="K47" s="4"/>
      <c r="L47" s="4"/>
      <c r="M47" s="4"/>
      <c r="N47" s="4"/>
      <c r="O47" s="64"/>
      <c r="P47" s="61"/>
      <c r="Q47" s="61"/>
      <c r="R47" s="4"/>
      <c r="T47" s="25"/>
    </row>
    <row r="48" spans="1:20" ht="15.75">
      <c r="A48" s="61"/>
      <c r="B48" s="61"/>
      <c r="C48" s="61"/>
      <c r="D48" s="61"/>
      <c r="E48" s="61"/>
      <c r="F48" s="61"/>
      <c r="G48" s="63"/>
      <c r="H48" s="4"/>
      <c r="I48" s="4"/>
      <c r="J48" s="4"/>
      <c r="K48" s="4"/>
      <c r="L48" s="4"/>
      <c r="M48" s="4"/>
      <c r="N48" s="4"/>
      <c r="O48" s="64"/>
      <c r="P48" s="61"/>
      <c r="Q48" s="61"/>
      <c r="R48" s="4"/>
      <c r="T48" s="25"/>
    </row>
    <row r="49" spans="1:20" ht="15.75">
      <c r="A49" s="61"/>
      <c r="B49" s="61"/>
      <c r="C49" s="61"/>
      <c r="D49" s="61"/>
      <c r="E49" s="61"/>
      <c r="F49" s="61"/>
      <c r="G49" s="63"/>
      <c r="H49" s="4"/>
      <c r="I49" s="4"/>
      <c r="J49" s="4"/>
      <c r="K49" s="4"/>
      <c r="L49" s="4"/>
      <c r="M49" s="4"/>
      <c r="N49" s="4"/>
      <c r="O49" s="64"/>
      <c r="P49" s="61"/>
      <c r="Q49" s="61"/>
      <c r="R49" s="4"/>
      <c r="T49" s="25"/>
    </row>
    <row r="50" spans="1:20" ht="15.75">
      <c r="A50" s="61"/>
      <c r="B50" s="61"/>
      <c r="C50" s="61"/>
      <c r="D50" s="61"/>
      <c r="E50" s="61"/>
      <c r="F50" s="61"/>
      <c r="G50" s="63"/>
      <c r="H50" s="4"/>
      <c r="I50" s="4"/>
      <c r="J50" s="4"/>
      <c r="K50" s="4"/>
      <c r="L50" s="4"/>
      <c r="M50" s="4"/>
      <c r="N50" s="4"/>
      <c r="O50" s="64"/>
      <c r="P50" s="61"/>
      <c r="Q50" s="61"/>
      <c r="R50" s="4"/>
      <c r="T50" s="25"/>
    </row>
    <row r="51" spans="1:20" ht="15.75">
      <c r="A51" s="61"/>
      <c r="B51" s="61"/>
      <c r="C51" s="61"/>
      <c r="D51" s="61"/>
      <c r="E51" s="61"/>
      <c r="F51" s="61"/>
      <c r="G51" s="63"/>
      <c r="H51" s="4"/>
      <c r="I51" s="4"/>
      <c r="J51" s="4"/>
      <c r="K51" s="4"/>
      <c r="L51" s="4"/>
      <c r="M51" s="4"/>
      <c r="N51" s="4"/>
      <c r="O51" s="64"/>
      <c r="P51" s="61"/>
      <c r="Q51" s="61"/>
      <c r="R51" s="4"/>
      <c r="T51" s="25"/>
    </row>
    <row r="52" spans="1:20" ht="15.75">
      <c r="A52" s="61"/>
      <c r="B52" s="61"/>
      <c r="C52" s="61"/>
      <c r="D52" s="61"/>
      <c r="E52" s="61"/>
      <c r="F52" s="61"/>
      <c r="G52" s="63"/>
      <c r="H52" s="4"/>
      <c r="I52" s="4"/>
      <c r="J52" s="4"/>
      <c r="K52" s="4"/>
      <c r="L52" s="4"/>
      <c r="M52" s="4"/>
      <c r="N52" s="4"/>
      <c r="O52" s="64"/>
      <c r="P52" s="61"/>
      <c r="Q52" s="61"/>
      <c r="R52" s="4"/>
      <c r="T52" s="25"/>
    </row>
    <row r="53" spans="1:20" ht="15.75">
      <c r="A53" s="4"/>
      <c r="B53" s="4"/>
      <c r="C53" s="4"/>
      <c r="D53" s="4"/>
      <c r="E53" s="4"/>
      <c r="F53" s="4"/>
      <c r="G53" s="30"/>
      <c r="H53" s="40"/>
      <c r="I53" s="30"/>
      <c r="J53" s="40"/>
      <c r="K53" s="30"/>
      <c r="L53" s="40"/>
      <c r="M53" s="14"/>
      <c r="N53" s="19"/>
      <c r="O53" s="14"/>
      <c r="P53" s="4"/>
      <c r="Q53" s="4"/>
      <c r="R53" s="4"/>
      <c r="T53" s="25"/>
    </row>
    <row r="54" spans="1:20" ht="15.75">
      <c r="A54" s="4"/>
      <c r="B54" s="4"/>
      <c r="C54" s="4"/>
      <c r="D54" s="4"/>
      <c r="E54" s="4"/>
      <c r="F54" s="4"/>
      <c r="G54" s="30"/>
      <c r="H54" s="40"/>
      <c r="I54" s="30"/>
      <c r="J54" s="40"/>
      <c r="K54" s="30"/>
      <c r="L54" s="40"/>
      <c r="M54" s="14"/>
      <c r="N54" s="19"/>
      <c r="O54" s="14"/>
      <c r="P54" s="4"/>
      <c r="Q54" s="4"/>
      <c r="R54" s="4"/>
      <c r="T54" s="25"/>
    </row>
    <row r="55" ht="15.75">
      <c r="T55" s="25"/>
    </row>
    <row r="56" ht="15.75">
      <c r="T56" s="25"/>
    </row>
    <row r="57" ht="15.75">
      <c r="T57" s="25"/>
    </row>
    <row r="58" ht="15.75">
      <c r="T58" s="25"/>
    </row>
    <row r="59" ht="15.75">
      <c r="T59" s="25"/>
    </row>
    <row r="60" ht="15.75">
      <c r="T60" s="25"/>
    </row>
    <row r="61" ht="15.75">
      <c r="T61" s="25"/>
    </row>
    <row r="62" ht="15.75">
      <c r="T62" s="25"/>
    </row>
    <row r="63" ht="15.75">
      <c r="T63" s="25"/>
    </row>
    <row r="64" ht="15.75">
      <c r="T64" s="25"/>
    </row>
    <row r="65" ht="15.75">
      <c r="T65" s="25"/>
    </row>
    <row r="66" ht="15.75">
      <c r="T66" s="25"/>
    </row>
    <row r="67" ht="15.75">
      <c r="T67" s="25"/>
    </row>
    <row r="68" ht="15.75">
      <c r="T68" s="25"/>
    </row>
    <row r="69" ht="15.75">
      <c r="T69" s="25"/>
    </row>
  </sheetData>
  <sheetProtection/>
  <mergeCells count="1">
    <mergeCell ref="D5:K5"/>
  </mergeCells>
  <conditionalFormatting sqref="T46:T69">
    <cfRule type="cellIs" priority="2" dxfId="1" operator="greaterThan" stopIfTrue="1">
      <formula>6.99</formula>
    </cfRule>
  </conditionalFormatting>
  <conditionalFormatting sqref="T46:T69">
    <cfRule type="cellIs" priority="1" dxfId="0" operator="greaterThan" stopIfTrue="1">
      <formula>0.0699</formula>
    </cfRule>
  </conditionalFormatting>
  <printOptions/>
  <pageMargins left="0.25" right="0.25" top="0.75" bottom="0.75" header="0.3" footer="0.3"/>
  <pageSetup fitToHeight="1" fitToWidth="1"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S50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12.421875" style="2" customWidth="1"/>
    <col min="2" max="2" width="7.7109375" style="2" customWidth="1"/>
    <col min="3" max="3" width="18.00390625" style="2" customWidth="1"/>
    <col min="4" max="4" width="10.140625" style="2" bestFit="1" customWidth="1"/>
    <col min="5" max="5" width="18.140625" style="2" customWidth="1"/>
    <col min="6" max="6" width="10.7109375" style="2" bestFit="1" customWidth="1"/>
    <col min="7" max="7" width="8.57421875" style="34" customWidth="1"/>
    <col min="8" max="8" width="17.00390625" style="44" bestFit="1" customWidth="1"/>
    <col min="9" max="9" width="8.57421875" style="34" customWidth="1"/>
    <col min="10" max="10" width="8.57421875" style="44" customWidth="1"/>
    <col min="11" max="11" width="8.57421875" style="34" customWidth="1"/>
    <col min="12" max="12" width="8.57421875" style="44" customWidth="1"/>
    <col min="13" max="14" width="9.140625" style="18" customWidth="1"/>
    <col min="15" max="15" width="7.8515625" style="18" customWidth="1"/>
    <col min="16" max="16" width="8.28125" style="2" customWidth="1"/>
    <col min="17" max="17" width="7.7109375" style="2" customWidth="1"/>
    <col min="18" max="18" width="2.140625" style="2" customWidth="1"/>
    <col min="19" max="19" width="9.140625" style="24" customWidth="1"/>
    <col min="20" max="16384" width="9.140625" style="2" customWidth="1"/>
  </cols>
  <sheetData>
    <row r="1" ht="18.75">
      <c r="A1" s="1" t="s">
        <v>40</v>
      </c>
    </row>
    <row r="2" spans="1:8" ht="15.75">
      <c r="A2" s="5" t="s">
        <v>1</v>
      </c>
      <c r="B2" s="6"/>
      <c r="C2" s="6"/>
      <c r="D2" s="6"/>
      <c r="E2" s="6"/>
      <c r="F2" s="6" t="s">
        <v>9</v>
      </c>
      <c r="G2" s="35" t="s">
        <v>15</v>
      </c>
      <c r="H2" s="38" t="s">
        <v>599</v>
      </c>
    </row>
    <row r="3" spans="1:8" ht="15.75">
      <c r="A3" s="5" t="s">
        <v>0</v>
      </c>
      <c r="B3" s="6" t="s">
        <v>20</v>
      </c>
      <c r="C3" s="6"/>
      <c r="D3" s="6"/>
      <c r="E3" s="6"/>
      <c r="F3" s="6"/>
      <c r="G3" s="35" t="s">
        <v>7</v>
      </c>
      <c r="H3" s="38" t="s">
        <v>722</v>
      </c>
    </row>
    <row r="4" spans="1:15" ht="15.75">
      <c r="A4" s="5" t="s">
        <v>10</v>
      </c>
      <c r="B4" s="6">
        <v>9</v>
      </c>
      <c r="C4" s="6"/>
      <c r="D4" s="6"/>
      <c r="E4" s="6"/>
      <c r="F4" s="6"/>
      <c r="G4" s="35" t="s">
        <v>27</v>
      </c>
      <c r="H4" s="38" t="s">
        <v>723</v>
      </c>
      <c r="O4" s="22"/>
    </row>
    <row r="5" spans="1:19" ht="15.75">
      <c r="A5" s="3"/>
      <c r="C5" s="67" t="s">
        <v>16</v>
      </c>
      <c r="D5" s="67"/>
      <c r="E5" s="67"/>
      <c r="F5" s="67"/>
      <c r="G5" s="67"/>
      <c r="H5" s="67"/>
      <c r="I5" s="67"/>
      <c r="J5" s="39"/>
      <c r="S5" s="26"/>
    </row>
    <row r="6" spans="1:19" ht="13.5" thickBot="1">
      <c r="A6" s="4"/>
      <c r="B6" s="4"/>
      <c r="C6" s="4"/>
      <c r="D6" s="4"/>
      <c r="E6" s="4"/>
      <c r="F6" s="4"/>
      <c r="G6" s="36"/>
      <c r="H6" s="45"/>
      <c r="I6" s="36"/>
      <c r="J6" s="45"/>
      <c r="K6" s="36"/>
      <c r="L6" s="45"/>
      <c r="M6" s="19"/>
      <c r="N6" s="19">
        <f>390*3</f>
        <v>1170</v>
      </c>
      <c r="O6" s="19"/>
      <c r="P6" s="4"/>
      <c r="S6" s="26"/>
    </row>
    <row r="7" spans="1:17" ht="15.75">
      <c r="A7" s="8" t="s">
        <v>13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20" t="s">
        <v>21</v>
      </c>
      <c r="H7" s="46" t="s">
        <v>22</v>
      </c>
      <c r="I7" s="20" t="s">
        <v>23</v>
      </c>
      <c r="J7" s="46" t="s">
        <v>24</v>
      </c>
      <c r="K7" s="20" t="s">
        <v>28</v>
      </c>
      <c r="L7" s="46" t="s">
        <v>29</v>
      </c>
      <c r="M7" s="20" t="s">
        <v>11</v>
      </c>
      <c r="N7" s="20" t="s">
        <v>12</v>
      </c>
      <c r="O7" s="20" t="s">
        <v>25</v>
      </c>
      <c r="P7" s="9" t="s">
        <v>8</v>
      </c>
      <c r="Q7" s="10" t="s">
        <v>26</v>
      </c>
    </row>
    <row r="8" spans="1:19" ht="15.75">
      <c r="A8" s="49" t="s">
        <v>731</v>
      </c>
      <c r="B8" s="49" t="s">
        <v>724</v>
      </c>
      <c r="C8" s="49" t="s">
        <v>492</v>
      </c>
      <c r="D8" s="49" t="s">
        <v>493</v>
      </c>
      <c r="E8" s="49" t="s">
        <v>494</v>
      </c>
      <c r="F8" s="49" t="s">
        <v>495</v>
      </c>
      <c r="G8" s="32">
        <v>260.5</v>
      </c>
      <c r="H8" s="42">
        <f>G8/($N$6/3)*100</f>
        <v>66.7948717948718</v>
      </c>
      <c r="I8" s="32">
        <v>254.5</v>
      </c>
      <c r="J8" s="42">
        <f>I8/($N$6/3)*100</f>
        <v>65.25641025641026</v>
      </c>
      <c r="K8" s="32">
        <v>271</v>
      </c>
      <c r="L8" s="42">
        <f>K8/($N$6/3)*100</f>
        <v>69.48717948717949</v>
      </c>
      <c r="M8" s="21">
        <f>G8+I8+K8</f>
        <v>786</v>
      </c>
      <c r="N8" s="21">
        <f>M8/$N$6*100</f>
        <v>67.17948717948717</v>
      </c>
      <c r="O8" s="21">
        <v>164</v>
      </c>
      <c r="P8" s="7" t="s">
        <v>738</v>
      </c>
      <c r="Q8" s="12"/>
      <c r="S8" s="25"/>
    </row>
    <row r="9" spans="1:19" ht="15.75">
      <c r="A9" s="49" t="s">
        <v>734</v>
      </c>
      <c r="B9" s="49" t="s">
        <v>727</v>
      </c>
      <c r="C9" s="49" t="s">
        <v>476</v>
      </c>
      <c r="D9" s="49" t="s">
        <v>477</v>
      </c>
      <c r="E9" s="49" t="s">
        <v>478</v>
      </c>
      <c r="F9" s="49" t="s">
        <v>479</v>
      </c>
      <c r="G9" s="32">
        <v>268</v>
      </c>
      <c r="H9" s="42">
        <f>G9/($N$6/3)*100</f>
        <v>68.71794871794872</v>
      </c>
      <c r="I9" s="32">
        <v>249.5</v>
      </c>
      <c r="J9" s="42">
        <f>I9/($N$6/3)*100</f>
        <v>63.97435897435897</v>
      </c>
      <c r="K9" s="32">
        <v>261.5</v>
      </c>
      <c r="L9" s="42">
        <f>K9/($N$6/3)*100</f>
        <v>67.05128205128204</v>
      </c>
      <c r="M9" s="21">
        <f>G9+I9+K9</f>
        <v>779</v>
      </c>
      <c r="N9" s="21">
        <f>M9/$N$6*100</f>
        <v>66.58119658119658</v>
      </c>
      <c r="O9" s="21">
        <v>164</v>
      </c>
      <c r="P9" s="7" t="s">
        <v>739</v>
      </c>
      <c r="Q9" s="12"/>
      <c r="S9" s="25"/>
    </row>
    <row r="10" spans="1:19" ht="15.75">
      <c r="A10" s="49" t="s">
        <v>737</v>
      </c>
      <c r="B10" s="49" t="s">
        <v>730</v>
      </c>
      <c r="C10" s="49" t="s">
        <v>496</v>
      </c>
      <c r="D10" s="49" t="s">
        <v>497</v>
      </c>
      <c r="E10" s="50" t="s">
        <v>498</v>
      </c>
      <c r="F10" s="50">
        <v>54823</v>
      </c>
      <c r="G10" s="32">
        <v>269</v>
      </c>
      <c r="H10" s="42">
        <f>G10/($N$6/3)*100</f>
        <v>68.97435897435898</v>
      </c>
      <c r="I10" s="32">
        <v>241.5</v>
      </c>
      <c r="J10" s="42">
        <f>I10/($N$6/3)*100</f>
        <v>61.92307692307693</v>
      </c>
      <c r="K10" s="32">
        <v>264</v>
      </c>
      <c r="L10" s="42">
        <f>K10/($N$6/3)*100</f>
        <v>67.6923076923077</v>
      </c>
      <c r="M10" s="21">
        <f>G10+I10+K10</f>
        <v>774.5</v>
      </c>
      <c r="N10" s="21">
        <f>M10/$N$6*100</f>
        <v>66.19658119658119</v>
      </c>
      <c r="O10" s="21">
        <v>160</v>
      </c>
      <c r="P10" s="7" t="s">
        <v>740</v>
      </c>
      <c r="Q10" s="12"/>
      <c r="S10" s="25"/>
    </row>
    <row r="11" spans="1:19" ht="15.75">
      <c r="A11" s="49" t="s">
        <v>733</v>
      </c>
      <c r="B11" s="49" t="s">
        <v>726</v>
      </c>
      <c r="C11" s="49" t="s">
        <v>472</v>
      </c>
      <c r="D11" s="49" t="s">
        <v>473</v>
      </c>
      <c r="E11" s="49" t="s">
        <v>474</v>
      </c>
      <c r="F11" s="49" t="s">
        <v>475</v>
      </c>
      <c r="G11" s="32">
        <v>265</v>
      </c>
      <c r="H11" s="42">
        <f>G11/($N$6/3)*100</f>
        <v>67.94871794871796</v>
      </c>
      <c r="I11" s="32">
        <v>247.5</v>
      </c>
      <c r="J11" s="42">
        <f>I11/($N$6/3)*100</f>
        <v>63.46153846153846</v>
      </c>
      <c r="K11" s="32">
        <v>253.5</v>
      </c>
      <c r="L11" s="42">
        <f>K11/($N$6/3)*100</f>
        <v>65</v>
      </c>
      <c r="M11" s="21">
        <f>G11+I11+K11</f>
        <v>766</v>
      </c>
      <c r="N11" s="21">
        <f>M11/$N$6*100</f>
        <v>65.47008547008546</v>
      </c>
      <c r="O11" s="21">
        <v>158</v>
      </c>
      <c r="P11" s="7" t="s">
        <v>741</v>
      </c>
      <c r="Q11" s="12"/>
      <c r="S11" s="25"/>
    </row>
    <row r="12" spans="1:19" ht="15.75">
      <c r="A12" s="49" t="s">
        <v>732</v>
      </c>
      <c r="B12" s="49" t="s">
        <v>725</v>
      </c>
      <c r="C12" s="49" t="s">
        <v>480</v>
      </c>
      <c r="D12" s="49" t="s">
        <v>481</v>
      </c>
      <c r="E12" s="49" t="s">
        <v>482</v>
      </c>
      <c r="F12" s="49" t="s">
        <v>483</v>
      </c>
      <c r="G12" s="32">
        <v>256.5</v>
      </c>
      <c r="H12" s="42">
        <f>G12/($N$6/3)*100</f>
        <v>65.76923076923077</v>
      </c>
      <c r="I12" s="32">
        <v>254</v>
      </c>
      <c r="J12" s="42">
        <f>I12/($N$6/3)*100</f>
        <v>65.12820512820512</v>
      </c>
      <c r="K12" s="32">
        <v>254.5</v>
      </c>
      <c r="L12" s="42">
        <f>K12/($N$6/3)*100</f>
        <v>65.25641025641026</v>
      </c>
      <c r="M12" s="21">
        <f>G12+I12+K12</f>
        <v>765</v>
      </c>
      <c r="N12" s="21">
        <f>M12/$N$6*100</f>
        <v>65.38461538461539</v>
      </c>
      <c r="O12" s="21">
        <v>158</v>
      </c>
      <c r="P12" s="7" t="s">
        <v>742</v>
      </c>
      <c r="Q12" s="12"/>
      <c r="S12" s="25"/>
    </row>
    <row r="13" spans="1:19" ht="15.75">
      <c r="A13" s="49" t="s">
        <v>736</v>
      </c>
      <c r="B13" s="49" t="s">
        <v>729</v>
      </c>
      <c r="C13" s="49" t="s">
        <v>488</v>
      </c>
      <c r="D13" s="49" t="s">
        <v>489</v>
      </c>
      <c r="E13" s="50" t="s">
        <v>490</v>
      </c>
      <c r="F13" s="50" t="s">
        <v>491</v>
      </c>
      <c r="G13" s="32">
        <v>258</v>
      </c>
      <c r="H13" s="42">
        <f>G13/($N$6/3)*100</f>
        <v>66.15384615384615</v>
      </c>
      <c r="I13" s="32">
        <v>242.5</v>
      </c>
      <c r="J13" s="42">
        <f>I13/($N$6/3)*100</f>
        <v>62.17948717948718</v>
      </c>
      <c r="K13" s="32">
        <v>257</v>
      </c>
      <c r="L13" s="42">
        <f>K13/($N$6/3)*100</f>
        <v>65.8974358974359</v>
      </c>
      <c r="M13" s="21">
        <f>G13+I13+K13</f>
        <v>757.5</v>
      </c>
      <c r="N13" s="21">
        <f>M13/$N$6*100</f>
        <v>64.74358974358975</v>
      </c>
      <c r="O13" s="21">
        <v>153</v>
      </c>
      <c r="P13" s="7" t="s">
        <v>743</v>
      </c>
      <c r="Q13" s="12"/>
      <c r="S13" s="25"/>
    </row>
    <row r="14" spans="1:19" ht="15.75">
      <c r="A14" s="49" t="s">
        <v>735</v>
      </c>
      <c r="B14" s="49" t="s">
        <v>728</v>
      </c>
      <c r="C14" s="49" t="s">
        <v>484</v>
      </c>
      <c r="D14" s="49" t="s">
        <v>485</v>
      </c>
      <c r="E14" s="49" t="s">
        <v>486</v>
      </c>
      <c r="F14" s="49" t="s">
        <v>487</v>
      </c>
      <c r="G14" s="32">
        <v>252.5</v>
      </c>
      <c r="H14" s="42">
        <f>G14/($N$6/3)*100</f>
        <v>64.74358974358975</v>
      </c>
      <c r="I14" s="32">
        <v>243.5</v>
      </c>
      <c r="J14" s="42">
        <f>I14/($N$6/3)*100</f>
        <v>62.43589743589744</v>
      </c>
      <c r="K14" s="32">
        <v>246</v>
      </c>
      <c r="L14" s="42">
        <f>K14/($N$6/3)*100</f>
        <v>63.07692307692307</v>
      </c>
      <c r="M14" s="21">
        <f>G14+I14+K14</f>
        <v>742</v>
      </c>
      <c r="N14" s="21">
        <f>M14/$N$6*100</f>
        <v>63.418803418803414</v>
      </c>
      <c r="O14" s="21">
        <v>155</v>
      </c>
      <c r="P14" s="7" t="s">
        <v>744</v>
      </c>
      <c r="Q14" s="12"/>
      <c r="S14" s="25"/>
    </row>
    <row r="15" spans="7:19" ht="15.75">
      <c r="G15" s="2"/>
      <c r="H15" s="2"/>
      <c r="I15" s="2"/>
      <c r="J15" s="2"/>
      <c r="K15" s="2"/>
      <c r="L15" s="2"/>
      <c r="M15" s="2"/>
      <c r="N15" s="2"/>
      <c r="O15" s="2"/>
      <c r="Q15" s="12"/>
      <c r="S15" s="25"/>
    </row>
    <row r="16" spans="1:19" ht="15.75">
      <c r="A16" s="49"/>
      <c r="B16" s="49"/>
      <c r="C16" s="49"/>
      <c r="D16" s="49"/>
      <c r="E16" s="50"/>
      <c r="F16" s="50"/>
      <c r="G16" s="32"/>
      <c r="H16" s="42"/>
      <c r="I16" s="32"/>
      <c r="J16" s="42"/>
      <c r="K16" s="32"/>
      <c r="L16" s="42"/>
      <c r="M16" s="21"/>
      <c r="N16" s="21"/>
      <c r="O16" s="21"/>
      <c r="P16" s="7"/>
      <c r="Q16" s="12"/>
      <c r="S16" s="25"/>
    </row>
    <row r="17" spans="7:19" ht="15.75">
      <c r="G17" s="2"/>
      <c r="H17" s="2"/>
      <c r="I17" s="2"/>
      <c r="J17" s="2"/>
      <c r="K17" s="2"/>
      <c r="L17" s="2"/>
      <c r="M17" s="2"/>
      <c r="N17" s="2"/>
      <c r="O17" s="2"/>
      <c r="S17" s="25"/>
    </row>
    <row r="18" spans="2:19" ht="15.75">
      <c r="B18" s="25"/>
      <c r="G18" s="2"/>
      <c r="H18" s="2"/>
      <c r="I18" s="2"/>
      <c r="J18" s="2"/>
      <c r="K18" s="2"/>
      <c r="L18" s="2"/>
      <c r="M18" s="2"/>
      <c r="N18" s="2"/>
      <c r="O18" s="2"/>
      <c r="S18" s="2"/>
    </row>
    <row r="19" spans="2:19" ht="15.75">
      <c r="B19" s="25"/>
      <c r="G19" s="2"/>
      <c r="H19" s="2"/>
      <c r="I19" s="2"/>
      <c r="J19" s="2"/>
      <c r="K19" s="2"/>
      <c r="L19" s="2"/>
      <c r="M19" s="2"/>
      <c r="N19" s="2"/>
      <c r="O19" s="2"/>
      <c r="S19" s="2"/>
    </row>
    <row r="20" spans="2:19" ht="15.75">
      <c r="B20" s="25"/>
      <c r="G20" s="2"/>
      <c r="H20" s="2"/>
      <c r="I20" s="2"/>
      <c r="J20" s="2"/>
      <c r="K20" s="2"/>
      <c r="L20" s="2"/>
      <c r="M20" s="2"/>
      <c r="N20" s="2"/>
      <c r="O20" s="2"/>
      <c r="S20" s="25"/>
    </row>
    <row r="21" spans="2:19" ht="15.75">
      <c r="B21" s="25"/>
      <c r="G21" s="2"/>
      <c r="H21" s="2"/>
      <c r="I21" s="2"/>
      <c r="J21" s="2"/>
      <c r="K21" s="2"/>
      <c r="L21" s="2"/>
      <c r="M21" s="2"/>
      <c r="N21" s="2"/>
      <c r="O21" s="2"/>
      <c r="S21" s="25"/>
    </row>
    <row r="22" spans="2:19" ht="15.75">
      <c r="B22" s="25"/>
      <c r="G22" s="2"/>
      <c r="H22" s="2"/>
      <c r="I22" s="2"/>
      <c r="J22" s="2"/>
      <c r="K22" s="2"/>
      <c r="L22" s="2"/>
      <c r="M22" s="2"/>
      <c r="N22" s="2"/>
      <c r="O22" s="2"/>
      <c r="S22" s="25"/>
    </row>
    <row r="23" spans="2:19" ht="15.75">
      <c r="B23" s="25"/>
      <c r="G23" s="2"/>
      <c r="H23" s="2"/>
      <c r="I23" s="2"/>
      <c r="J23" s="2"/>
      <c r="K23" s="2"/>
      <c r="L23" s="2"/>
      <c r="M23" s="2"/>
      <c r="N23" s="2"/>
      <c r="O23" s="2"/>
      <c r="S23" s="2"/>
    </row>
    <row r="24" spans="2:19" ht="15.75">
      <c r="B24" s="25"/>
      <c r="G24" s="2"/>
      <c r="H24" s="2"/>
      <c r="I24" s="2"/>
      <c r="J24" s="2"/>
      <c r="K24" s="2"/>
      <c r="L24" s="2"/>
      <c r="M24" s="2"/>
      <c r="N24" s="2"/>
      <c r="O24" s="2"/>
      <c r="S24" s="2"/>
    </row>
    <row r="25" spans="2:19" ht="15.75">
      <c r="B25" s="25"/>
      <c r="G25" s="2"/>
      <c r="H25" s="2"/>
      <c r="I25" s="2"/>
      <c r="J25" s="2"/>
      <c r="K25" s="2"/>
      <c r="L25" s="2"/>
      <c r="M25" s="2"/>
      <c r="N25" s="2"/>
      <c r="O25" s="2"/>
      <c r="S25" s="2"/>
    </row>
    <row r="26" spans="2:19" ht="15.75">
      <c r="B26" s="25"/>
      <c r="G26" s="2"/>
      <c r="H26" s="2"/>
      <c r="I26" s="2"/>
      <c r="J26" s="2"/>
      <c r="K26" s="2"/>
      <c r="L26" s="2"/>
      <c r="M26" s="2"/>
      <c r="N26" s="2"/>
      <c r="O26" s="2"/>
      <c r="S26" s="2"/>
    </row>
    <row r="27" spans="2:19" ht="15.75">
      <c r="B27" s="25"/>
      <c r="G27" s="2"/>
      <c r="H27" s="2"/>
      <c r="I27" s="2"/>
      <c r="J27" s="2"/>
      <c r="K27" s="2"/>
      <c r="L27" s="2"/>
      <c r="M27" s="2"/>
      <c r="N27" s="2"/>
      <c r="O27" s="2"/>
      <c r="S27" s="2"/>
    </row>
    <row r="28" spans="2:19" ht="15.75">
      <c r="B28" s="25"/>
      <c r="G28" s="2"/>
      <c r="H28" s="2"/>
      <c r="I28" s="2"/>
      <c r="J28" s="2"/>
      <c r="K28" s="2"/>
      <c r="L28" s="2"/>
      <c r="M28" s="2"/>
      <c r="N28" s="2"/>
      <c r="O28" s="2"/>
      <c r="S28" s="2"/>
    </row>
    <row r="29" spans="2:19" ht="15.75">
      <c r="B29" s="25"/>
      <c r="G29" s="2"/>
      <c r="H29" s="2"/>
      <c r="I29" s="2"/>
      <c r="J29" s="2"/>
      <c r="K29" s="2"/>
      <c r="L29" s="2"/>
      <c r="M29" s="2"/>
      <c r="N29" s="2"/>
      <c r="O29" s="2"/>
      <c r="S29" s="2"/>
    </row>
    <row r="30" spans="2:19" ht="15.75">
      <c r="B30" s="25"/>
      <c r="G30" s="2"/>
      <c r="H30" s="2"/>
      <c r="I30" s="2"/>
      <c r="J30" s="2"/>
      <c r="K30" s="2"/>
      <c r="L30" s="2"/>
      <c r="M30" s="2"/>
      <c r="N30" s="2"/>
      <c r="O30" s="2"/>
      <c r="S30" s="2"/>
    </row>
    <row r="31" spans="2:19" ht="15.75">
      <c r="B31" s="25"/>
      <c r="G31" s="2"/>
      <c r="H31" s="2"/>
      <c r="I31" s="2"/>
      <c r="J31" s="2"/>
      <c r="K31" s="2"/>
      <c r="L31" s="2"/>
      <c r="M31" s="2"/>
      <c r="N31" s="2"/>
      <c r="O31" s="2"/>
      <c r="S31" s="2"/>
    </row>
    <row r="32" spans="2:19" ht="15.75">
      <c r="B32" s="25"/>
      <c r="G32" s="2"/>
      <c r="H32" s="2"/>
      <c r="I32" s="2"/>
      <c r="J32" s="2"/>
      <c r="K32" s="2"/>
      <c r="L32" s="2"/>
      <c r="M32" s="2"/>
      <c r="N32" s="2"/>
      <c r="O32" s="2"/>
      <c r="S32" s="2"/>
    </row>
    <row r="33" spans="2:19" ht="15.75">
      <c r="B33" s="25"/>
      <c r="G33" s="2"/>
      <c r="H33" s="2"/>
      <c r="I33" s="2"/>
      <c r="J33" s="2"/>
      <c r="K33" s="2"/>
      <c r="L33" s="2"/>
      <c r="M33" s="2"/>
      <c r="N33" s="2"/>
      <c r="O33" s="2"/>
      <c r="S33" s="2"/>
    </row>
    <row r="34" spans="2:19" ht="15.75">
      <c r="B34" s="25"/>
      <c r="G34" s="2"/>
      <c r="H34" s="2"/>
      <c r="I34" s="2"/>
      <c r="J34" s="2"/>
      <c r="K34" s="2"/>
      <c r="L34" s="2"/>
      <c r="M34" s="2"/>
      <c r="N34" s="2"/>
      <c r="O34" s="2"/>
      <c r="S34" s="2"/>
    </row>
    <row r="35" spans="2:19" ht="15.75">
      <c r="B35" s="25"/>
      <c r="G35" s="2"/>
      <c r="H35" s="2"/>
      <c r="I35" s="2"/>
      <c r="J35" s="2"/>
      <c r="K35" s="2"/>
      <c r="L35" s="2"/>
      <c r="M35" s="2"/>
      <c r="N35" s="2"/>
      <c r="O35" s="2"/>
      <c r="S35" s="2"/>
    </row>
    <row r="36" spans="2:19" ht="15.75">
      <c r="B36" s="25"/>
      <c r="G36" s="2"/>
      <c r="H36" s="2"/>
      <c r="I36" s="2"/>
      <c r="J36" s="2"/>
      <c r="K36" s="2"/>
      <c r="L36" s="2"/>
      <c r="M36" s="2"/>
      <c r="N36" s="2"/>
      <c r="O36" s="2"/>
      <c r="S36" s="2"/>
    </row>
    <row r="37" spans="2:19" ht="15.75">
      <c r="B37" s="25"/>
      <c r="G37" s="2"/>
      <c r="H37" s="2"/>
      <c r="I37" s="2"/>
      <c r="J37" s="2"/>
      <c r="K37" s="2"/>
      <c r="L37" s="2"/>
      <c r="M37" s="2"/>
      <c r="N37" s="2"/>
      <c r="O37" s="2"/>
      <c r="S37" s="2"/>
    </row>
    <row r="38" spans="2:19" ht="15.75">
      <c r="B38" s="25"/>
      <c r="G38" s="2"/>
      <c r="H38" s="2"/>
      <c r="I38" s="2"/>
      <c r="J38" s="2"/>
      <c r="K38" s="2"/>
      <c r="L38" s="2"/>
      <c r="M38" s="2"/>
      <c r="N38" s="2"/>
      <c r="O38" s="2"/>
      <c r="S38" s="2"/>
    </row>
    <row r="39" spans="2:19" ht="15.75">
      <c r="B39" s="25"/>
      <c r="G39" s="2"/>
      <c r="H39" s="2"/>
      <c r="I39" s="2"/>
      <c r="J39" s="2"/>
      <c r="K39" s="2"/>
      <c r="L39" s="2"/>
      <c r="M39" s="2"/>
      <c r="N39" s="2"/>
      <c r="O39" s="2"/>
      <c r="S39" s="2"/>
    </row>
    <row r="40" spans="2:19" ht="15.75">
      <c r="B40" s="25"/>
      <c r="G40" s="2"/>
      <c r="H40" s="2"/>
      <c r="I40" s="2"/>
      <c r="J40" s="2"/>
      <c r="K40" s="2"/>
      <c r="L40" s="2"/>
      <c r="M40" s="2"/>
      <c r="N40" s="2"/>
      <c r="O40" s="2"/>
      <c r="S40" s="2"/>
    </row>
    <row r="41" spans="2:19" ht="15.75">
      <c r="B41" s="25"/>
      <c r="G41" s="2"/>
      <c r="H41" s="2"/>
      <c r="I41" s="2"/>
      <c r="J41" s="2"/>
      <c r="K41" s="2"/>
      <c r="L41" s="2"/>
      <c r="M41" s="2"/>
      <c r="N41" s="2"/>
      <c r="O41" s="2"/>
      <c r="S41" s="2"/>
    </row>
    <row r="42" spans="2:19" ht="15.75">
      <c r="B42" s="25"/>
      <c r="G42" s="2"/>
      <c r="H42" s="2"/>
      <c r="I42" s="2"/>
      <c r="J42" s="2"/>
      <c r="K42" s="2"/>
      <c r="L42" s="2"/>
      <c r="M42" s="2"/>
      <c r="N42" s="2"/>
      <c r="O42" s="2"/>
      <c r="S42" s="2"/>
    </row>
    <row r="43" spans="2:19" ht="15.75">
      <c r="B43" s="25"/>
      <c r="G43" s="2"/>
      <c r="H43" s="2"/>
      <c r="I43" s="2"/>
      <c r="J43" s="2"/>
      <c r="K43" s="2"/>
      <c r="L43" s="2"/>
      <c r="M43" s="2"/>
      <c r="N43" s="2"/>
      <c r="O43" s="2"/>
      <c r="S43" s="2"/>
    </row>
    <row r="44" spans="2:19" ht="15.75">
      <c r="B44" s="25"/>
      <c r="G44" s="2"/>
      <c r="H44" s="2"/>
      <c r="I44" s="2"/>
      <c r="J44" s="2"/>
      <c r="K44" s="2"/>
      <c r="L44" s="2"/>
      <c r="M44" s="2"/>
      <c r="N44" s="2"/>
      <c r="O44" s="2"/>
      <c r="S44" s="2"/>
    </row>
    <row r="45" spans="2:19" ht="15.75">
      <c r="B45" s="25"/>
      <c r="G45" s="2"/>
      <c r="H45" s="2"/>
      <c r="I45" s="2"/>
      <c r="J45" s="2"/>
      <c r="K45" s="2"/>
      <c r="L45" s="2"/>
      <c r="M45" s="2"/>
      <c r="N45" s="2"/>
      <c r="O45" s="2"/>
      <c r="S45" s="2"/>
    </row>
    <row r="46" spans="2:19" ht="15.75">
      <c r="B46" s="25"/>
      <c r="G46" s="2"/>
      <c r="H46" s="2"/>
      <c r="I46" s="2"/>
      <c r="J46" s="2"/>
      <c r="K46" s="2"/>
      <c r="L46" s="2"/>
      <c r="M46" s="2"/>
      <c r="N46" s="2"/>
      <c r="O46" s="2"/>
      <c r="S46" s="2"/>
    </row>
    <row r="47" spans="2:19" ht="15.75">
      <c r="B47" s="25"/>
      <c r="G47" s="2"/>
      <c r="H47" s="2"/>
      <c r="I47" s="2"/>
      <c r="J47" s="2"/>
      <c r="K47" s="2"/>
      <c r="L47" s="2"/>
      <c r="M47" s="2"/>
      <c r="N47" s="2"/>
      <c r="O47" s="2"/>
      <c r="S47" s="2"/>
    </row>
    <row r="48" ht="12.75">
      <c r="S48" s="2"/>
    </row>
    <row r="49" ht="12.75">
      <c r="S49" s="2"/>
    </row>
    <row r="50" ht="12.75">
      <c r="S50" s="2"/>
    </row>
  </sheetData>
  <sheetProtection/>
  <mergeCells count="1">
    <mergeCell ref="C5:I5"/>
  </mergeCells>
  <conditionalFormatting sqref="S20:S22 B18:B47 S8:S17">
    <cfRule type="cellIs" priority="2" dxfId="1" operator="greaterThan" stopIfTrue="1">
      <formula>6.99</formula>
    </cfRule>
  </conditionalFormatting>
  <conditionalFormatting sqref="S20:S22 B18:B47 S8:S17">
    <cfRule type="cellIs" priority="1" dxfId="0" operator="greaterThan" stopIfTrue="1">
      <formula>0.0699</formula>
    </cfRule>
  </conditionalFormatting>
  <printOptions/>
  <pageMargins left="0.25" right="0.25" top="0.75" bottom="0.75" header="0.3" footer="0.3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48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16.7109375" style="0" bestFit="1" customWidth="1"/>
    <col min="4" max="4" width="10.140625" style="0" bestFit="1" customWidth="1"/>
    <col min="5" max="5" width="26.140625" style="0" bestFit="1" customWidth="1"/>
    <col min="7" max="7" width="8.57421875" style="33" customWidth="1"/>
    <col min="8" max="8" width="16.7109375" style="43" bestFit="1" customWidth="1"/>
    <col min="9" max="9" width="8.57421875" style="33" customWidth="1"/>
    <col min="10" max="10" width="8.57421875" style="43" customWidth="1"/>
    <col min="11" max="11" width="8.57421875" style="33" customWidth="1"/>
    <col min="12" max="12" width="8.57421875" style="43" customWidth="1"/>
    <col min="15" max="15" width="7.8515625" style="0" customWidth="1"/>
    <col min="16" max="17" width="8.28125" style="0" customWidth="1"/>
    <col min="18" max="18" width="7.7109375" style="0" customWidth="1"/>
    <col min="19" max="19" width="2.140625" style="0" customWidth="1"/>
    <col min="20" max="20" width="9.140625" style="23" customWidth="1"/>
  </cols>
  <sheetData>
    <row r="1" spans="1:18" ht="18.75">
      <c r="A1" s="1" t="s">
        <v>31</v>
      </c>
      <c r="B1" s="2"/>
      <c r="C1" s="2"/>
      <c r="D1" s="2"/>
      <c r="E1" s="2"/>
      <c r="F1" s="2"/>
      <c r="G1" s="28"/>
      <c r="H1" s="37"/>
      <c r="I1" s="28"/>
      <c r="J1" s="37"/>
      <c r="K1" s="28"/>
      <c r="L1" s="37"/>
      <c r="M1" s="13"/>
      <c r="N1" s="18"/>
      <c r="O1" s="13"/>
      <c r="P1" s="2"/>
      <c r="Q1" s="2"/>
      <c r="R1" s="2"/>
    </row>
    <row r="2" spans="1:18" ht="15.75">
      <c r="A2" s="5" t="s">
        <v>1</v>
      </c>
      <c r="B2" s="6"/>
      <c r="C2" s="6"/>
      <c r="D2" s="6"/>
      <c r="E2" s="6"/>
      <c r="F2" s="6" t="s">
        <v>9</v>
      </c>
      <c r="G2" s="29" t="s">
        <v>15</v>
      </c>
      <c r="H2" s="38" t="s">
        <v>507</v>
      </c>
      <c r="I2" s="28"/>
      <c r="J2" s="37"/>
      <c r="K2" s="28"/>
      <c r="L2" s="37"/>
      <c r="M2" s="13"/>
      <c r="N2" s="18"/>
      <c r="O2" s="13"/>
      <c r="P2" s="2"/>
      <c r="Q2" s="2"/>
      <c r="R2" s="2"/>
    </row>
    <row r="3" spans="1:18" ht="15.75">
      <c r="A3" s="5" t="s">
        <v>0</v>
      </c>
      <c r="B3" s="6" t="s">
        <v>14</v>
      </c>
      <c r="C3" s="6"/>
      <c r="D3" s="6"/>
      <c r="E3" s="6"/>
      <c r="F3" s="6"/>
      <c r="G3" s="29" t="s">
        <v>7</v>
      </c>
      <c r="H3" s="38" t="s">
        <v>508</v>
      </c>
      <c r="I3" s="28"/>
      <c r="J3" s="37"/>
      <c r="K3" s="28"/>
      <c r="L3" s="37"/>
      <c r="M3" s="13"/>
      <c r="N3" s="18"/>
      <c r="O3" s="13"/>
      <c r="P3" s="2"/>
      <c r="Q3" s="2"/>
      <c r="R3" s="2"/>
    </row>
    <row r="4" spans="1:18" ht="15.75">
      <c r="A4" s="5" t="s">
        <v>10</v>
      </c>
      <c r="B4" s="6">
        <v>12</v>
      </c>
      <c r="C4" s="6"/>
      <c r="D4" s="6"/>
      <c r="E4" s="6"/>
      <c r="F4" s="6"/>
      <c r="G4" s="29" t="s">
        <v>27</v>
      </c>
      <c r="H4" s="38" t="s">
        <v>511</v>
      </c>
      <c r="I4" s="28"/>
      <c r="J4" s="37"/>
      <c r="K4" s="28"/>
      <c r="L4" s="37"/>
      <c r="M4" s="13"/>
      <c r="N4" s="18"/>
      <c r="O4" s="17"/>
      <c r="P4" s="2"/>
      <c r="Q4" s="2"/>
      <c r="R4" s="2"/>
    </row>
    <row r="5" spans="1:20" ht="15.75">
      <c r="A5" s="2"/>
      <c r="B5" s="2"/>
      <c r="C5" s="2"/>
      <c r="D5" s="2"/>
      <c r="E5" s="67" t="s">
        <v>16</v>
      </c>
      <c r="F5" s="67"/>
      <c r="G5" s="67"/>
      <c r="H5" s="67"/>
      <c r="I5" s="67"/>
      <c r="J5" s="67"/>
      <c r="K5" s="67"/>
      <c r="L5" s="67"/>
      <c r="M5" s="67"/>
      <c r="N5" s="18"/>
      <c r="O5" s="13"/>
      <c r="P5" s="2"/>
      <c r="Q5" s="2"/>
      <c r="R5" s="2"/>
      <c r="T5" s="27"/>
    </row>
    <row r="6" spans="1:20" ht="13.5" thickBot="1">
      <c r="A6" s="4"/>
      <c r="B6" s="4"/>
      <c r="C6" s="4"/>
      <c r="D6" s="4"/>
      <c r="E6" s="4"/>
      <c r="F6" s="4"/>
      <c r="G6" s="30"/>
      <c r="H6" s="40"/>
      <c r="I6" s="30"/>
      <c r="J6" s="40"/>
      <c r="K6" s="30"/>
      <c r="L6" s="40"/>
      <c r="M6" s="14"/>
      <c r="N6" s="19">
        <f>240*3</f>
        <v>720</v>
      </c>
      <c r="O6" s="14"/>
      <c r="P6" s="4"/>
      <c r="Q6" s="4"/>
      <c r="R6" s="2"/>
      <c r="T6" s="27"/>
    </row>
    <row r="7" spans="1:18" ht="15.75">
      <c r="A7" s="8" t="s">
        <v>13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5" t="s">
        <v>21</v>
      </c>
      <c r="H7" s="41" t="s">
        <v>22</v>
      </c>
      <c r="I7" s="15" t="s">
        <v>23</v>
      </c>
      <c r="J7" s="41" t="s">
        <v>24</v>
      </c>
      <c r="K7" s="15" t="s">
        <v>28</v>
      </c>
      <c r="L7" s="41" t="s">
        <v>29</v>
      </c>
      <c r="M7" s="15" t="s">
        <v>11</v>
      </c>
      <c r="N7" s="20" t="s">
        <v>12</v>
      </c>
      <c r="O7" s="15" t="s">
        <v>25</v>
      </c>
      <c r="P7" s="9" t="s">
        <v>8</v>
      </c>
      <c r="Q7" s="47" t="s">
        <v>30</v>
      </c>
      <c r="R7" s="10" t="s">
        <v>26</v>
      </c>
    </row>
    <row r="8" spans="1:18" ht="15.75">
      <c r="A8" s="11">
        <v>29</v>
      </c>
      <c r="B8" s="71">
        <v>0.6041666666666666</v>
      </c>
      <c r="C8" s="50" t="s">
        <v>108</v>
      </c>
      <c r="D8" s="50" t="s">
        <v>109</v>
      </c>
      <c r="E8" s="50" t="s">
        <v>110</v>
      </c>
      <c r="F8" s="50" t="s">
        <v>111</v>
      </c>
      <c r="G8" s="31">
        <v>163.5</v>
      </c>
      <c r="H8" s="42">
        <f>G8/($N$6/3)*100</f>
        <v>68.125</v>
      </c>
      <c r="I8" s="31">
        <v>164</v>
      </c>
      <c r="J8" s="42">
        <f>I8/($N$6/3)*100</f>
        <v>68.33333333333333</v>
      </c>
      <c r="K8" s="31">
        <v>166.5</v>
      </c>
      <c r="L8" s="42">
        <f>K8/($N$6/3)*100</f>
        <v>69.375</v>
      </c>
      <c r="M8" s="16">
        <f>G8+I8+K8</f>
        <v>494</v>
      </c>
      <c r="N8" s="21">
        <f>M8/$N$6*100</f>
        <v>68.61111111111111</v>
      </c>
      <c r="O8" s="16">
        <v>205</v>
      </c>
      <c r="P8" s="7" t="s">
        <v>738</v>
      </c>
      <c r="Q8" s="7"/>
      <c r="R8" s="55"/>
    </row>
    <row r="9" spans="1:18" ht="15.75">
      <c r="A9" s="11">
        <v>26</v>
      </c>
      <c r="B9" s="71">
        <v>0.6284722222222222</v>
      </c>
      <c r="C9" s="50" t="s">
        <v>105</v>
      </c>
      <c r="D9" s="50" t="s">
        <v>106</v>
      </c>
      <c r="E9" s="50" t="s">
        <v>107</v>
      </c>
      <c r="F9" s="50"/>
      <c r="G9" s="31">
        <v>162</v>
      </c>
      <c r="H9" s="42">
        <f>G9/($N$6/3)*100</f>
        <v>67.5</v>
      </c>
      <c r="I9" s="31">
        <v>165.5</v>
      </c>
      <c r="J9" s="42">
        <f>I9/($N$6/3)*100</f>
        <v>68.95833333333333</v>
      </c>
      <c r="K9" s="31">
        <v>159</v>
      </c>
      <c r="L9" s="42">
        <f>K9/($N$6/3)*100</f>
        <v>66.25</v>
      </c>
      <c r="M9" s="16">
        <f>G9+I9+K9</f>
        <v>486.5</v>
      </c>
      <c r="N9" s="21">
        <f>M9/$N$6*100</f>
        <v>67.56944444444444</v>
      </c>
      <c r="O9" s="16">
        <v>205</v>
      </c>
      <c r="P9" s="53" t="s">
        <v>739</v>
      </c>
      <c r="Q9" s="53"/>
      <c r="R9" s="7"/>
    </row>
    <row r="10" spans="1:18" ht="15.75">
      <c r="A10" s="11">
        <v>8</v>
      </c>
      <c r="B10" s="71">
        <v>0.61875</v>
      </c>
      <c r="C10" s="50" t="s">
        <v>102</v>
      </c>
      <c r="D10" s="50" t="s">
        <v>103</v>
      </c>
      <c r="E10" s="50" t="s">
        <v>510</v>
      </c>
      <c r="F10" s="50" t="s">
        <v>104</v>
      </c>
      <c r="G10" s="31">
        <v>155.5</v>
      </c>
      <c r="H10" s="42">
        <f>G10/($N$6/3)*100</f>
        <v>64.79166666666667</v>
      </c>
      <c r="I10" s="31">
        <v>162</v>
      </c>
      <c r="J10" s="42">
        <f>I10/($N$6/3)*100</f>
        <v>67.5</v>
      </c>
      <c r="K10" s="31">
        <v>156.5</v>
      </c>
      <c r="L10" s="42">
        <f>K10/($N$6/3)*100</f>
        <v>65.20833333333333</v>
      </c>
      <c r="M10" s="16">
        <f>G10+I10+K10</f>
        <v>474</v>
      </c>
      <c r="N10" s="21">
        <f>M10/$N$6*100</f>
        <v>65.83333333333333</v>
      </c>
      <c r="O10" s="16">
        <v>168</v>
      </c>
      <c r="P10" s="53" t="s">
        <v>740</v>
      </c>
      <c r="Q10" s="53"/>
      <c r="R10" s="7"/>
    </row>
    <row r="11" spans="1:20" ht="15.75">
      <c r="A11" s="11">
        <v>57</v>
      </c>
      <c r="B11" s="71">
        <v>0.6333333333333333</v>
      </c>
      <c r="C11" s="50" t="s">
        <v>112</v>
      </c>
      <c r="D11" s="50" t="s">
        <v>113</v>
      </c>
      <c r="E11" s="50" t="s">
        <v>114</v>
      </c>
      <c r="F11" s="50" t="s">
        <v>115</v>
      </c>
      <c r="G11" s="31">
        <v>155.5</v>
      </c>
      <c r="H11" s="42">
        <f>G11/($N$6/3)*100</f>
        <v>64.79166666666667</v>
      </c>
      <c r="I11" s="31">
        <v>158</v>
      </c>
      <c r="J11" s="42">
        <f>I11/($N$6/3)*100</f>
        <v>65.83333333333333</v>
      </c>
      <c r="K11" s="31">
        <v>155.5</v>
      </c>
      <c r="L11" s="42">
        <f>K11/($N$6/3)*100</f>
        <v>64.79166666666667</v>
      </c>
      <c r="M11" s="16">
        <f>G11+I11+K11</f>
        <v>469</v>
      </c>
      <c r="N11" s="21">
        <f>M11/$N$6*100</f>
        <v>65.13888888888889</v>
      </c>
      <c r="O11" s="16">
        <v>196</v>
      </c>
      <c r="P11" s="52" t="s">
        <v>741</v>
      </c>
      <c r="Q11" s="49"/>
      <c r="R11" s="49"/>
      <c r="T11" s="25"/>
    </row>
    <row r="12" spans="1:20" ht="15.75">
      <c r="A12" s="11">
        <v>83</v>
      </c>
      <c r="B12" s="71">
        <v>0.6090277777777778</v>
      </c>
      <c r="C12" s="50" t="s">
        <v>119</v>
      </c>
      <c r="D12" s="50" t="s">
        <v>120</v>
      </c>
      <c r="E12" s="50" t="s">
        <v>121</v>
      </c>
      <c r="F12" s="50" t="s">
        <v>122</v>
      </c>
      <c r="G12" s="31">
        <v>153</v>
      </c>
      <c r="H12" s="42">
        <f>G12/($N$6/3)*100</f>
        <v>63.74999999999999</v>
      </c>
      <c r="I12" s="31">
        <v>158.5</v>
      </c>
      <c r="J12" s="42">
        <f>I12/($N$6/3)*100</f>
        <v>66.04166666666667</v>
      </c>
      <c r="K12" s="31">
        <v>156</v>
      </c>
      <c r="L12" s="42">
        <f>K12/($N$6/3)*100</f>
        <v>65</v>
      </c>
      <c r="M12" s="16">
        <f>G12+I12+K12</f>
        <v>467.5</v>
      </c>
      <c r="N12" s="21">
        <f>M12/$N$6*100</f>
        <v>64.93055555555556</v>
      </c>
      <c r="O12" s="16">
        <v>197</v>
      </c>
      <c r="P12" s="7" t="s">
        <v>742</v>
      </c>
      <c r="Q12" s="7"/>
      <c r="R12" s="55"/>
      <c r="T12" s="25"/>
    </row>
    <row r="13" spans="1:20" ht="15.75">
      <c r="A13" s="11">
        <v>7</v>
      </c>
      <c r="B13" s="71">
        <v>0.6430555555555556</v>
      </c>
      <c r="C13" s="50" t="s">
        <v>98</v>
      </c>
      <c r="D13" s="50" t="s">
        <v>99</v>
      </c>
      <c r="E13" s="50" t="s">
        <v>100</v>
      </c>
      <c r="F13" s="50" t="s">
        <v>101</v>
      </c>
      <c r="G13" s="31">
        <v>156</v>
      </c>
      <c r="H13" s="42">
        <f>G13/($N$6/3)*100</f>
        <v>65</v>
      </c>
      <c r="I13" s="31">
        <v>161</v>
      </c>
      <c r="J13" s="42">
        <f>I13/($N$6/3)*100</f>
        <v>67.08333333333333</v>
      </c>
      <c r="K13" s="31">
        <v>148.5</v>
      </c>
      <c r="L13" s="42">
        <f>K13/($N$6/3)*100</f>
        <v>61.875</v>
      </c>
      <c r="M13" s="16">
        <f>G13+I13+K13</f>
        <v>465.5</v>
      </c>
      <c r="N13" s="21">
        <f>M13/$N$6*100</f>
        <v>64.65277777777779</v>
      </c>
      <c r="O13" s="16">
        <v>191</v>
      </c>
      <c r="P13" s="7" t="s">
        <v>743</v>
      </c>
      <c r="Q13" s="48"/>
      <c r="R13" s="12"/>
      <c r="T13" s="25"/>
    </row>
    <row r="14" spans="1:20" ht="15.75">
      <c r="A14" s="11">
        <v>75</v>
      </c>
      <c r="B14" s="71">
        <v>0.6381944444444444</v>
      </c>
      <c r="C14" s="50" t="s">
        <v>116</v>
      </c>
      <c r="D14" s="50" t="s">
        <v>117</v>
      </c>
      <c r="E14" s="50" t="s">
        <v>118</v>
      </c>
      <c r="F14" s="50">
        <v>1530598</v>
      </c>
      <c r="G14" s="31">
        <v>143.5</v>
      </c>
      <c r="H14" s="42">
        <f>G14/($N$6/3)*100</f>
        <v>59.791666666666664</v>
      </c>
      <c r="I14" s="31">
        <v>158.5</v>
      </c>
      <c r="J14" s="42">
        <f>I14/($N$6/3)*100</f>
        <v>66.04166666666667</v>
      </c>
      <c r="K14" s="31">
        <v>138.5</v>
      </c>
      <c r="L14" s="42">
        <f>K14/($N$6/3)*100</f>
        <v>57.70833333333333</v>
      </c>
      <c r="M14" s="16">
        <f>G14+I14+K14</f>
        <v>440.5</v>
      </c>
      <c r="N14" s="21">
        <f>M14/$N$6*100</f>
        <v>61.18055555555556</v>
      </c>
      <c r="O14" s="16">
        <v>187</v>
      </c>
      <c r="P14" s="7" t="s">
        <v>760</v>
      </c>
      <c r="Q14" s="48"/>
      <c r="R14" s="12"/>
      <c r="T14" s="25"/>
    </row>
    <row r="15" spans="1:20" ht="15.75">
      <c r="A15" s="25"/>
      <c r="G15"/>
      <c r="H15"/>
      <c r="I15"/>
      <c r="J15"/>
      <c r="K15"/>
      <c r="L15"/>
      <c r="T15"/>
    </row>
    <row r="16" spans="1:20" ht="15.75">
      <c r="A16" s="25"/>
      <c r="G16"/>
      <c r="H16"/>
      <c r="I16"/>
      <c r="J16"/>
      <c r="K16"/>
      <c r="L16"/>
      <c r="T16"/>
    </row>
    <row r="17" spans="2:20" ht="15.75">
      <c r="B17" s="25"/>
      <c r="G17"/>
      <c r="H17"/>
      <c r="I17"/>
      <c r="J17"/>
      <c r="K17"/>
      <c r="L17"/>
      <c r="T17" s="25"/>
    </row>
    <row r="18" spans="2:20" ht="15.75">
      <c r="B18" s="25"/>
      <c r="G18"/>
      <c r="H18"/>
      <c r="I18"/>
      <c r="J18"/>
      <c r="K18"/>
      <c r="L18"/>
      <c r="T18" s="25"/>
    </row>
    <row r="19" spans="2:20" ht="15.75">
      <c r="B19" s="25"/>
      <c r="G19"/>
      <c r="H19"/>
      <c r="I19"/>
      <c r="J19"/>
      <c r="K19"/>
      <c r="L19"/>
      <c r="T19" s="25"/>
    </row>
    <row r="20" spans="2:20" ht="15.75">
      <c r="B20" s="25"/>
      <c r="G20"/>
      <c r="H20"/>
      <c r="I20"/>
      <c r="J20"/>
      <c r="K20"/>
      <c r="L20"/>
      <c r="T20" s="25"/>
    </row>
    <row r="21" spans="2:20" ht="15.75">
      <c r="B21" s="25"/>
      <c r="G21"/>
      <c r="H21"/>
      <c r="I21"/>
      <c r="J21"/>
      <c r="K21"/>
      <c r="L21"/>
      <c r="T21" s="25"/>
    </row>
    <row r="22" spans="2:20" ht="15.75">
      <c r="B22" s="25"/>
      <c r="G22"/>
      <c r="H22"/>
      <c r="I22"/>
      <c r="J22"/>
      <c r="K22"/>
      <c r="L22"/>
      <c r="T22"/>
    </row>
    <row r="23" spans="2:20" ht="15.75">
      <c r="B23" s="25"/>
      <c r="G23"/>
      <c r="H23"/>
      <c r="I23"/>
      <c r="J23"/>
      <c r="K23"/>
      <c r="L23"/>
      <c r="T23"/>
    </row>
    <row r="24" spans="2:20" ht="15.75">
      <c r="B24" s="25"/>
      <c r="G24"/>
      <c r="H24"/>
      <c r="I24"/>
      <c r="J24"/>
      <c r="K24"/>
      <c r="L24"/>
      <c r="T24"/>
    </row>
    <row r="25" spans="2:20" ht="15.75">
      <c r="B25" s="25"/>
      <c r="G25"/>
      <c r="H25"/>
      <c r="I25"/>
      <c r="J25"/>
      <c r="K25"/>
      <c r="L25"/>
      <c r="T25"/>
    </row>
    <row r="26" spans="2:20" ht="15.75">
      <c r="B26" s="25"/>
      <c r="G26"/>
      <c r="H26"/>
      <c r="I26"/>
      <c r="J26"/>
      <c r="K26"/>
      <c r="L26"/>
      <c r="T26"/>
    </row>
    <row r="27" spans="2:20" ht="15.75">
      <c r="B27" s="25"/>
      <c r="G27"/>
      <c r="H27"/>
      <c r="I27"/>
      <c r="J27"/>
      <c r="K27"/>
      <c r="L27"/>
      <c r="T27"/>
    </row>
    <row r="28" spans="2:20" ht="15.75">
      <c r="B28" s="25"/>
      <c r="G28"/>
      <c r="H28"/>
      <c r="I28"/>
      <c r="J28"/>
      <c r="K28"/>
      <c r="L28"/>
      <c r="T28"/>
    </row>
    <row r="29" spans="2:20" ht="15.75">
      <c r="B29" s="25"/>
      <c r="G29"/>
      <c r="H29"/>
      <c r="I29"/>
      <c r="J29"/>
      <c r="K29"/>
      <c r="L29"/>
      <c r="T29"/>
    </row>
    <row r="30" spans="2:20" ht="15.75">
      <c r="B30" s="25"/>
      <c r="G30"/>
      <c r="H30"/>
      <c r="I30"/>
      <c r="J30"/>
      <c r="K30"/>
      <c r="L30"/>
      <c r="T30"/>
    </row>
    <row r="31" spans="2:20" ht="15.75">
      <c r="B31" s="25"/>
      <c r="G31"/>
      <c r="H31"/>
      <c r="I31"/>
      <c r="J31"/>
      <c r="K31"/>
      <c r="L31"/>
      <c r="T31"/>
    </row>
    <row r="32" spans="2:20" ht="15.75">
      <c r="B32" s="25"/>
      <c r="G32"/>
      <c r="H32"/>
      <c r="I32"/>
      <c r="J32"/>
      <c r="K32"/>
      <c r="L32"/>
      <c r="T32"/>
    </row>
    <row r="33" spans="2:20" ht="15.75">
      <c r="B33" s="25"/>
      <c r="G33"/>
      <c r="H33"/>
      <c r="I33"/>
      <c r="J33"/>
      <c r="K33"/>
      <c r="L33"/>
      <c r="T33"/>
    </row>
    <row r="34" spans="2:20" ht="15.75">
      <c r="B34" s="25"/>
      <c r="G34"/>
      <c r="H34"/>
      <c r="I34"/>
      <c r="J34"/>
      <c r="K34"/>
      <c r="L34"/>
      <c r="T34"/>
    </row>
    <row r="35" spans="2:20" ht="15.75">
      <c r="B35" s="25"/>
      <c r="G35"/>
      <c r="H35"/>
      <c r="I35"/>
      <c r="J35"/>
      <c r="K35"/>
      <c r="L35"/>
      <c r="T35"/>
    </row>
    <row r="36" spans="2:20" ht="15.75">
      <c r="B36" s="25"/>
      <c r="G36"/>
      <c r="H36"/>
      <c r="I36"/>
      <c r="J36"/>
      <c r="K36"/>
      <c r="L36"/>
      <c r="T36"/>
    </row>
    <row r="37" spans="2:20" ht="15.75">
      <c r="B37" s="25"/>
      <c r="G37"/>
      <c r="H37"/>
      <c r="I37"/>
      <c r="J37"/>
      <c r="K37"/>
      <c r="L37"/>
      <c r="T37"/>
    </row>
    <row r="38" spans="2:20" ht="15.75">
      <c r="B38" s="25"/>
      <c r="G38"/>
      <c r="H38"/>
      <c r="I38"/>
      <c r="J38"/>
      <c r="K38"/>
      <c r="L38"/>
      <c r="T38"/>
    </row>
    <row r="39" spans="2:20" ht="15.75">
      <c r="B39" s="25"/>
      <c r="G39"/>
      <c r="H39"/>
      <c r="I39"/>
      <c r="J39"/>
      <c r="K39"/>
      <c r="L39"/>
      <c r="T39"/>
    </row>
    <row r="40" spans="2:20" ht="15.75">
      <c r="B40" s="25"/>
      <c r="G40"/>
      <c r="H40"/>
      <c r="I40"/>
      <c r="J40"/>
      <c r="K40"/>
      <c r="L40"/>
      <c r="T40"/>
    </row>
    <row r="41" spans="2:20" ht="15.75">
      <c r="B41" s="25"/>
      <c r="G41"/>
      <c r="H41"/>
      <c r="I41"/>
      <c r="J41"/>
      <c r="K41"/>
      <c r="L41"/>
      <c r="T41"/>
    </row>
    <row r="42" spans="2:20" ht="15.75">
      <c r="B42" s="25"/>
      <c r="G42"/>
      <c r="H42"/>
      <c r="I42"/>
      <c r="J42"/>
      <c r="K42"/>
      <c r="L42"/>
      <c r="T42"/>
    </row>
    <row r="43" spans="2:20" ht="15.75">
      <c r="B43" s="25"/>
      <c r="G43"/>
      <c r="H43"/>
      <c r="I43"/>
      <c r="J43"/>
      <c r="K43"/>
      <c r="L43"/>
      <c r="T43"/>
    </row>
    <row r="44" ht="12.75">
      <c r="T44"/>
    </row>
    <row r="45" ht="12.75">
      <c r="T45"/>
    </row>
    <row r="46" ht="12.75">
      <c r="T46"/>
    </row>
    <row r="47" ht="12.75">
      <c r="T47"/>
    </row>
    <row r="48" ht="12.75">
      <c r="T48"/>
    </row>
  </sheetData>
  <sheetProtection/>
  <mergeCells count="1">
    <mergeCell ref="E5:M5"/>
  </mergeCells>
  <conditionalFormatting sqref="B17:B43 T11:T14 T17:T21 A15:A16">
    <cfRule type="cellIs" priority="1" dxfId="1" operator="greaterThan" stopIfTrue="1">
      <formula>6.99</formula>
    </cfRule>
  </conditionalFormatting>
  <conditionalFormatting sqref="B17:B43 T11:T14 T17:T21 A15:A16">
    <cfRule type="cellIs" priority="1" dxfId="0" operator="greaterThan" stopIfTrue="1">
      <formula>0.0699</formula>
    </cfRule>
  </conditionalFormatting>
  <printOptions/>
  <pageMargins left="0.25" right="0.25" top="0.75" bottom="0.75" header="0.3" footer="0.3"/>
  <pageSetup fitToHeight="1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T57"/>
  <sheetViews>
    <sheetView zoomScalePageLayoutView="0" workbookViewId="0" topLeftCell="A1">
      <selection activeCell="P28" sqref="P28:R31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18.00390625" style="2" customWidth="1"/>
    <col min="4" max="4" width="10.140625" style="2" bestFit="1" customWidth="1"/>
    <col min="5" max="5" width="22.421875" style="2" bestFit="1" customWidth="1"/>
    <col min="6" max="6" width="10.7109375" style="2" bestFit="1" customWidth="1"/>
    <col min="7" max="7" width="8.57421875" style="28" customWidth="1"/>
    <col min="8" max="8" width="18.28125" style="37" bestFit="1" customWidth="1"/>
    <col min="9" max="9" width="8.57421875" style="28" customWidth="1"/>
    <col min="10" max="10" width="8.57421875" style="37" customWidth="1"/>
    <col min="11" max="11" width="8.57421875" style="28" customWidth="1"/>
    <col min="12" max="12" width="8.57421875" style="37" customWidth="1"/>
    <col min="13" max="13" width="9.140625" style="13" customWidth="1"/>
    <col min="14" max="14" width="9.140625" style="18" customWidth="1"/>
    <col min="15" max="15" width="7.8515625" style="13" customWidth="1"/>
    <col min="16" max="17" width="8.28125" style="2" customWidth="1"/>
    <col min="18" max="18" width="7.7109375" style="2" customWidth="1"/>
    <col min="19" max="19" width="2.140625" style="2" customWidth="1"/>
    <col min="20" max="20" width="9.140625" style="24" customWidth="1"/>
    <col min="21" max="16384" width="9.140625" style="2" customWidth="1"/>
  </cols>
  <sheetData>
    <row r="1" ht="18.75">
      <c r="A1" s="1" t="s">
        <v>33</v>
      </c>
    </row>
    <row r="2" spans="1:8" ht="15.75">
      <c r="A2" s="5" t="s">
        <v>1</v>
      </c>
      <c r="B2" s="6"/>
      <c r="C2" s="6"/>
      <c r="D2" s="6"/>
      <c r="E2" s="6"/>
      <c r="F2" s="6" t="s">
        <v>9</v>
      </c>
      <c r="G2" s="29" t="s">
        <v>15</v>
      </c>
      <c r="H2" s="38" t="s">
        <v>513</v>
      </c>
    </row>
    <row r="3" spans="1:8" ht="15.75">
      <c r="A3" s="5" t="s">
        <v>0</v>
      </c>
      <c r="B3" s="6" t="s">
        <v>17</v>
      </c>
      <c r="C3" s="6"/>
      <c r="D3" s="6"/>
      <c r="E3" s="6"/>
      <c r="F3" s="6"/>
      <c r="G3" s="29" t="s">
        <v>7</v>
      </c>
      <c r="H3" s="38" t="s">
        <v>512</v>
      </c>
    </row>
    <row r="4" spans="1:15" ht="15.75">
      <c r="A4" s="5" t="s">
        <v>10</v>
      </c>
      <c r="B4" s="6">
        <v>2</v>
      </c>
      <c r="C4" s="6"/>
      <c r="D4" s="6"/>
      <c r="E4" s="6"/>
      <c r="F4" s="6"/>
      <c r="G4" s="29" t="s">
        <v>27</v>
      </c>
      <c r="H4" s="38" t="s">
        <v>514</v>
      </c>
      <c r="O4" s="17"/>
    </row>
    <row r="5" spans="1:20" ht="15.75">
      <c r="A5" s="67" t="s">
        <v>16</v>
      </c>
      <c r="B5" s="67"/>
      <c r="C5" s="67"/>
      <c r="D5" s="67"/>
      <c r="E5" s="67"/>
      <c r="F5" s="67"/>
      <c r="T5" s="26"/>
    </row>
    <row r="6" spans="1:20" ht="12.75">
      <c r="A6" s="4"/>
      <c r="B6" s="4"/>
      <c r="C6" s="4"/>
      <c r="D6" s="4"/>
      <c r="E6" s="4"/>
      <c r="F6" s="4"/>
      <c r="G6" s="30"/>
      <c r="H6" s="40"/>
      <c r="I6" s="30"/>
      <c r="J6" s="40"/>
      <c r="K6" s="30"/>
      <c r="L6" s="40"/>
      <c r="M6" s="14"/>
      <c r="N6" s="19">
        <f>240*3</f>
        <v>720</v>
      </c>
      <c r="O6" s="14"/>
      <c r="P6" s="4"/>
      <c r="Q6" s="4"/>
      <c r="T6" s="26"/>
    </row>
    <row r="7" spans="1:18" ht="15.75">
      <c r="A7" s="53" t="s">
        <v>13</v>
      </c>
      <c r="B7" s="53" t="s">
        <v>2</v>
      </c>
      <c r="C7" s="53" t="s">
        <v>3</v>
      </c>
      <c r="D7" s="53" t="s">
        <v>4</v>
      </c>
      <c r="E7" s="53" t="s">
        <v>5</v>
      </c>
      <c r="F7" s="53" t="s">
        <v>6</v>
      </c>
      <c r="G7" s="31" t="s">
        <v>21</v>
      </c>
      <c r="H7" s="66" t="s">
        <v>22</v>
      </c>
      <c r="I7" s="31" t="s">
        <v>23</v>
      </c>
      <c r="J7" s="66" t="s">
        <v>24</v>
      </c>
      <c r="K7" s="31" t="s">
        <v>28</v>
      </c>
      <c r="L7" s="66" t="s">
        <v>29</v>
      </c>
      <c r="M7" s="31" t="s">
        <v>11</v>
      </c>
      <c r="N7" s="32" t="s">
        <v>12</v>
      </c>
      <c r="O7" s="31" t="s">
        <v>25</v>
      </c>
      <c r="P7" s="53" t="s">
        <v>8</v>
      </c>
      <c r="Q7" s="53" t="s">
        <v>30</v>
      </c>
      <c r="R7" s="7" t="s">
        <v>26</v>
      </c>
    </row>
    <row r="8" spans="1:18" ht="15.75">
      <c r="A8" s="49" t="s">
        <v>552</v>
      </c>
      <c r="B8" s="49" t="s">
        <v>532</v>
      </c>
      <c r="C8" s="49" t="s">
        <v>193</v>
      </c>
      <c r="D8" s="49" t="s">
        <v>194</v>
      </c>
      <c r="E8" s="49" t="s">
        <v>195</v>
      </c>
      <c r="F8" s="49" t="s">
        <v>196</v>
      </c>
      <c r="G8" s="31">
        <v>165</v>
      </c>
      <c r="H8" s="42">
        <f>G8/($N$6/3)*100</f>
        <v>68.75</v>
      </c>
      <c r="I8" s="31">
        <v>170</v>
      </c>
      <c r="J8" s="42">
        <f>I8/($N$6/3)*100</f>
        <v>70.83333333333334</v>
      </c>
      <c r="K8" s="31">
        <v>164.5</v>
      </c>
      <c r="L8" s="42">
        <f>K8/($N$6/3)*100</f>
        <v>68.54166666666667</v>
      </c>
      <c r="M8" s="16">
        <f>G8+I8+K8</f>
        <v>499.5</v>
      </c>
      <c r="N8" s="21">
        <f>M8/$N$6*100</f>
        <v>69.375</v>
      </c>
      <c r="O8" s="16">
        <v>124.5</v>
      </c>
      <c r="P8" s="53" t="s">
        <v>738</v>
      </c>
      <c r="Q8" s="53"/>
      <c r="R8" s="7"/>
    </row>
    <row r="9" spans="1:18" ht="15.75">
      <c r="A9" s="49" t="s">
        <v>548</v>
      </c>
      <c r="B9" s="49" t="s">
        <v>528</v>
      </c>
      <c r="C9" s="49" t="s">
        <v>177</v>
      </c>
      <c r="D9" s="49" t="s">
        <v>178</v>
      </c>
      <c r="E9" s="49" t="s">
        <v>179</v>
      </c>
      <c r="F9" s="49" t="s">
        <v>180</v>
      </c>
      <c r="G9" s="31">
        <v>165.5</v>
      </c>
      <c r="H9" s="42">
        <f>G9/($N$6/3)*100</f>
        <v>68.95833333333333</v>
      </c>
      <c r="I9" s="31">
        <v>167</v>
      </c>
      <c r="J9" s="42">
        <f>I9/($N$6/3)*100</f>
        <v>69.58333333333333</v>
      </c>
      <c r="K9" s="31">
        <v>163</v>
      </c>
      <c r="L9" s="42">
        <f>K9/($N$6/3)*100</f>
        <v>67.91666666666667</v>
      </c>
      <c r="M9" s="16">
        <f>G9+I9+K9</f>
        <v>495.5</v>
      </c>
      <c r="N9" s="21">
        <f>M9/$N$6*100</f>
        <v>68.81944444444444</v>
      </c>
      <c r="O9" s="16">
        <v>124.5</v>
      </c>
      <c r="P9" s="53" t="s">
        <v>739</v>
      </c>
      <c r="Q9" s="53"/>
      <c r="R9" s="7"/>
    </row>
    <row r="10" spans="1:18" ht="15.75">
      <c r="A10" s="49" t="s">
        <v>544</v>
      </c>
      <c r="B10" s="49" t="s">
        <v>524</v>
      </c>
      <c r="C10" s="49" t="s">
        <v>138</v>
      </c>
      <c r="D10" s="50" t="s">
        <v>139</v>
      </c>
      <c r="E10" s="50" t="s">
        <v>140</v>
      </c>
      <c r="F10" s="50" t="s">
        <v>141</v>
      </c>
      <c r="G10" s="31">
        <v>165.5</v>
      </c>
      <c r="H10" s="42">
        <f>G10/($N$6/3)*100</f>
        <v>68.95833333333333</v>
      </c>
      <c r="I10" s="31">
        <v>164.5</v>
      </c>
      <c r="J10" s="42">
        <f>I10/($N$6/3)*100</f>
        <v>68.54166666666667</v>
      </c>
      <c r="K10" s="31">
        <v>163.5</v>
      </c>
      <c r="L10" s="42">
        <f>K10/($N$6/3)*100</f>
        <v>68.125</v>
      </c>
      <c r="M10" s="16">
        <f>G10+I10+K10</f>
        <v>493.5</v>
      </c>
      <c r="N10" s="21">
        <f>M10/$N$6*100</f>
        <v>68.54166666666667</v>
      </c>
      <c r="O10" s="16">
        <v>123.5</v>
      </c>
      <c r="P10" s="53" t="s">
        <v>740</v>
      </c>
      <c r="Q10" s="53"/>
      <c r="R10" s="7"/>
    </row>
    <row r="11" spans="1:18" ht="15.75">
      <c r="A11" s="49" t="s">
        <v>547</v>
      </c>
      <c r="B11" s="49" t="s">
        <v>527</v>
      </c>
      <c r="C11" s="49" t="s">
        <v>158</v>
      </c>
      <c r="D11" s="49" t="s">
        <v>159</v>
      </c>
      <c r="E11" s="49" t="s">
        <v>160</v>
      </c>
      <c r="F11" s="49" t="s">
        <v>161</v>
      </c>
      <c r="G11" s="31">
        <v>160.5</v>
      </c>
      <c r="H11" s="42">
        <f>G11/($N$6/3)*100</f>
        <v>66.875</v>
      </c>
      <c r="I11" s="31">
        <v>161.5</v>
      </c>
      <c r="J11" s="42">
        <f>I11/($N$6/3)*100</f>
        <v>67.29166666666667</v>
      </c>
      <c r="K11" s="31">
        <v>166</v>
      </c>
      <c r="L11" s="42">
        <f>K11/($N$6/3)*100</f>
        <v>69.16666666666667</v>
      </c>
      <c r="M11" s="16">
        <f>G11+I11+K11</f>
        <v>488</v>
      </c>
      <c r="N11" s="21">
        <f>M11/$N$6*100</f>
        <v>67.77777777777779</v>
      </c>
      <c r="O11" s="16">
        <v>122</v>
      </c>
      <c r="P11" s="53" t="s">
        <v>741</v>
      </c>
      <c r="Q11" s="53"/>
      <c r="R11" s="7"/>
    </row>
    <row r="12" spans="1:18" ht="15.75">
      <c r="A12" s="49" t="s">
        <v>543</v>
      </c>
      <c r="B12" s="49" t="s">
        <v>523</v>
      </c>
      <c r="C12" s="49" t="s">
        <v>131</v>
      </c>
      <c r="D12" s="50" t="s">
        <v>132</v>
      </c>
      <c r="E12" s="50" t="s">
        <v>500</v>
      </c>
      <c r="F12" s="50" t="s">
        <v>133</v>
      </c>
      <c r="G12" s="31">
        <v>160.5</v>
      </c>
      <c r="H12" s="42">
        <f>G12/($N$6/3)*100</f>
        <v>66.875</v>
      </c>
      <c r="I12" s="31">
        <v>161</v>
      </c>
      <c r="J12" s="42">
        <f>I12/($N$6/3)*100</f>
        <v>67.08333333333333</v>
      </c>
      <c r="K12" s="31">
        <v>162</v>
      </c>
      <c r="L12" s="42">
        <f>K12/($N$6/3)*100</f>
        <v>67.5</v>
      </c>
      <c r="M12" s="16">
        <f>G12+I12+K12</f>
        <v>483.5</v>
      </c>
      <c r="N12" s="21">
        <f>M12/$N$6*100</f>
        <v>67.15277777777777</v>
      </c>
      <c r="O12" s="16">
        <v>121.5</v>
      </c>
      <c r="P12" s="53" t="s">
        <v>742</v>
      </c>
      <c r="Q12" s="53"/>
      <c r="R12" s="7"/>
    </row>
    <row r="13" spans="1:18" ht="15.75">
      <c r="A13" s="49" t="s">
        <v>540</v>
      </c>
      <c r="B13" s="49" t="s">
        <v>520</v>
      </c>
      <c r="C13" s="49" t="s">
        <v>170</v>
      </c>
      <c r="D13" s="50" t="s">
        <v>171</v>
      </c>
      <c r="E13" s="50" t="s">
        <v>172</v>
      </c>
      <c r="F13" s="50">
        <v>1733432</v>
      </c>
      <c r="G13" s="31">
        <v>160</v>
      </c>
      <c r="H13" s="42">
        <f>G13/($N$6/3)*100</f>
        <v>66.66666666666666</v>
      </c>
      <c r="I13" s="31">
        <v>156</v>
      </c>
      <c r="J13" s="42">
        <f>I13/($N$6/3)*100</f>
        <v>65</v>
      </c>
      <c r="K13" s="31">
        <v>158.5</v>
      </c>
      <c r="L13" s="42">
        <f>K13/($N$6/3)*100</f>
        <v>66.04166666666667</v>
      </c>
      <c r="M13" s="16">
        <f>G13+I13+K13</f>
        <v>474.5</v>
      </c>
      <c r="N13" s="21">
        <f>M13/$N$6*100</f>
        <v>65.90277777777777</v>
      </c>
      <c r="O13" s="16">
        <v>118.5</v>
      </c>
      <c r="P13" s="53" t="s">
        <v>743</v>
      </c>
      <c r="Q13" s="53"/>
      <c r="R13" s="7"/>
    </row>
    <row r="14" spans="1:18" ht="15.75">
      <c r="A14" s="49" t="s">
        <v>549</v>
      </c>
      <c r="B14" s="49" t="s">
        <v>529</v>
      </c>
      <c r="C14" s="49" t="s">
        <v>127</v>
      </c>
      <c r="D14" s="49" t="s">
        <v>128</v>
      </c>
      <c r="E14" s="49" t="s">
        <v>129</v>
      </c>
      <c r="F14" s="49" t="s">
        <v>130</v>
      </c>
      <c r="G14" s="31">
        <v>159.5</v>
      </c>
      <c r="H14" s="42">
        <f>G14/($N$6/3)*100</f>
        <v>66.45833333333333</v>
      </c>
      <c r="I14" s="31">
        <v>153</v>
      </c>
      <c r="J14" s="42">
        <f>I14/($N$6/3)*100</f>
        <v>63.74999999999999</v>
      </c>
      <c r="K14" s="31">
        <v>158</v>
      </c>
      <c r="L14" s="42">
        <f>K14/($N$6/3)*100</f>
        <v>65.83333333333333</v>
      </c>
      <c r="M14" s="16">
        <f>G14+I14+K14</f>
        <v>470.5</v>
      </c>
      <c r="N14" s="21">
        <f>M14/$N$6*100</f>
        <v>65.34722222222223</v>
      </c>
      <c r="O14" s="16">
        <v>117.5</v>
      </c>
      <c r="P14" s="53" t="s">
        <v>744</v>
      </c>
      <c r="Q14" s="53"/>
      <c r="R14" s="7"/>
    </row>
    <row r="15" spans="1:18" ht="15.75">
      <c r="A15" s="49" t="s">
        <v>537</v>
      </c>
      <c r="B15" s="49" t="s">
        <v>517</v>
      </c>
      <c r="C15" s="49" t="s">
        <v>146</v>
      </c>
      <c r="D15" s="49" t="s">
        <v>147</v>
      </c>
      <c r="E15" s="49" t="s">
        <v>148</v>
      </c>
      <c r="F15" s="49" t="s">
        <v>149</v>
      </c>
      <c r="G15" s="31">
        <v>154.5</v>
      </c>
      <c r="H15" s="42">
        <f>G15/($N$6/3)*100</f>
        <v>64.375</v>
      </c>
      <c r="I15" s="31">
        <v>161.5</v>
      </c>
      <c r="J15" s="42">
        <f>I15/($N$6/3)*100</f>
        <v>67.29166666666667</v>
      </c>
      <c r="K15" s="31">
        <v>153</v>
      </c>
      <c r="L15" s="42">
        <f>K15/($N$6/3)*100</f>
        <v>63.74999999999999</v>
      </c>
      <c r="M15" s="16">
        <f>G15+I15+K15</f>
        <v>469</v>
      </c>
      <c r="N15" s="21">
        <f>M15/$N$6*100</f>
        <v>65.13888888888889</v>
      </c>
      <c r="O15" s="16">
        <v>116</v>
      </c>
      <c r="P15" s="53" t="s">
        <v>745</v>
      </c>
      <c r="Q15" s="53"/>
      <c r="R15" s="7"/>
    </row>
    <row r="16" spans="1:18" ht="15.75">
      <c r="A16" s="49" t="s">
        <v>550</v>
      </c>
      <c r="B16" s="49" t="s">
        <v>530</v>
      </c>
      <c r="C16" s="49" t="s">
        <v>166</v>
      </c>
      <c r="D16" s="49" t="s">
        <v>167</v>
      </c>
      <c r="E16" s="49" t="s">
        <v>168</v>
      </c>
      <c r="F16" s="49" t="s">
        <v>169</v>
      </c>
      <c r="G16" s="31">
        <v>157</v>
      </c>
      <c r="H16" s="42">
        <f>G16/($N$6/3)*100</f>
        <v>65.41666666666667</v>
      </c>
      <c r="I16" s="31">
        <v>157</v>
      </c>
      <c r="J16" s="42">
        <f>I16/($N$6/3)*100</f>
        <v>65.41666666666667</v>
      </c>
      <c r="K16" s="31">
        <v>154.5</v>
      </c>
      <c r="L16" s="42">
        <f>K16/($N$6/3)*100</f>
        <v>64.375</v>
      </c>
      <c r="M16" s="16">
        <f>G16+I16+K16</f>
        <v>468.5</v>
      </c>
      <c r="N16" s="21">
        <f>M16/$N$6*100</f>
        <v>65.06944444444444</v>
      </c>
      <c r="O16" s="16">
        <v>117</v>
      </c>
      <c r="P16" s="53" t="s">
        <v>746</v>
      </c>
      <c r="Q16" s="53"/>
      <c r="R16" s="7"/>
    </row>
    <row r="17" spans="1:18" ht="15.75">
      <c r="A17" s="49" t="s">
        <v>538</v>
      </c>
      <c r="B17" s="49" t="s">
        <v>518</v>
      </c>
      <c r="C17" s="49" t="s">
        <v>162</v>
      </c>
      <c r="D17" s="49" t="s">
        <v>163</v>
      </c>
      <c r="E17" s="49" t="s">
        <v>164</v>
      </c>
      <c r="F17" s="49" t="s">
        <v>165</v>
      </c>
      <c r="G17" s="31">
        <v>154</v>
      </c>
      <c r="H17" s="42">
        <f>G17/($N$6/3)*100</f>
        <v>64.16666666666667</v>
      </c>
      <c r="I17" s="31">
        <v>152</v>
      </c>
      <c r="J17" s="42">
        <f>I17/($N$6/3)*100</f>
        <v>63.33333333333333</v>
      </c>
      <c r="K17" s="31">
        <v>158.5</v>
      </c>
      <c r="L17" s="42">
        <f>K17/($N$6/3)*100</f>
        <v>66.04166666666667</v>
      </c>
      <c r="M17" s="16">
        <f>G17+I17+K17</f>
        <v>464.5</v>
      </c>
      <c r="N17" s="21">
        <f>M17/$N$6*100</f>
        <v>64.51388888888889</v>
      </c>
      <c r="O17" s="16">
        <v>115.5</v>
      </c>
      <c r="P17" s="53" t="s">
        <v>747</v>
      </c>
      <c r="Q17" s="53"/>
      <c r="R17" s="7"/>
    </row>
    <row r="18" spans="1:18" ht="15.75">
      <c r="A18" s="49" t="s">
        <v>536</v>
      </c>
      <c r="B18" s="49" t="s">
        <v>516</v>
      </c>
      <c r="C18" s="49" t="s">
        <v>123</v>
      </c>
      <c r="D18" s="49" t="s">
        <v>124</v>
      </c>
      <c r="E18" s="49" t="s">
        <v>125</v>
      </c>
      <c r="F18" s="49" t="s">
        <v>126</v>
      </c>
      <c r="G18" s="31">
        <v>155</v>
      </c>
      <c r="H18" s="42">
        <f>G18/($N$6/3)*100</f>
        <v>64.58333333333334</v>
      </c>
      <c r="I18" s="31">
        <v>154.5</v>
      </c>
      <c r="J18" s="42">
        <f>I18/($N$6/3)*100</f>
        <v>64.375</v>
      </c>
      <c r="K18" s="31">
        <v>154.5</v>
      </c>
      <c r="L18" s="42">
        <f>K18/($N$6/3)*100</f>
        <v>64.375</v>
      </c>
      <c r="M18" s="16">
        <f>G18+I18+K18</f>
        <v>464</v>
      </c>
      <c r="N18" s="21">
        <f>M18/$N$6*100</f>
        <v>64.44444444444444</v>
      </c>
      <c r="O18" s="16">
        <v>118</v>
      </c>
      <c r="P18" s="53" t="s">
        <v>748</v>
      </c>
      <c r="Q18" s="53"/>
      <c r="R18" s="7"/>
    </row>
    <row r="19" spans="1:18" ht="15.75">
      <c r="A19" s="49" t="s">
        <v>545</v>
      </c>
      <c r="B19" s="49" t="s">
        <v>525</v>
      </c>
      <c r="C19" s="49" t="s">
        <v>150</v>
      </c>
      <c r="D19" s="49" t="s">
        <v>151</v>
      </c>
      <c r="E19" s="49" t="s">
        <v>152</v>
      </c>
      <c r="F19" s="49" t="s">
        <v>153</v>
      </c>
      <c r="G19" s="31">
        <v>154</v>
      </c>
      <c r="H19" s="42">
        <f>G19/($N$6/3)*100</f>
        <v>64.16666666666667</v>
      </c>
      <c r="I19" s="31">
        <v>155</v>
      </c>
      <c r="J19" s="42">
        <f>I19/($N$6/3)*100</f>
        <v>64.58333333333334</v>
      </c>
      <c r="K19" s="31">
        <v>154</v>
      </c>
      <c r="L19" s="42">
        <f>K19/($N$6/3)*100</f>
        <v>64.16666666666667</v>
      </c>
      <c r="M19" s="16">
        <f>G19+I19+K19</f>
        <v>463</v>
      </c>
      <c r="N19" s="21">
        <f>M19/$N$6*100</f>
        <v>64.30555555555556</v>
      </c>
      <c r="O19" s="16">
        <v>115</v>
      </c>
      <c r="P19" s="53" t="s">
        <v>749</v>
      </c>
      <c r="Q19" s="53"/>
      <c r="R19" s="7"/>
    </row>
    <row r="20" spans="1:18" ht="15.75">
      <c r="A20" s="49" t="s">
        <v>542</v>
      </c>
      <c r="B20" s="49" t="s">
        <v>522</v>
      </c>
      <c r="C20" s="49" t="s">
        <v>134</v>
      </c>
      <c r="D20" s="50" t="s">
        <v>135</v>
      </c>
      <c r="E20" s="50" t="s">
        <v>136</v>
      </c>
      <c r="F20" s="50" t="s">
        <v>137</v>
      </c>
      <c r="G20" s="31">
        <v>152.5</v>
      </c>
      <c r="H20" s="42">
        <f>G20/($N$6/3)*100</f>
        <v>63.541666666666664</v>
      </c>
      <c r="I20" s="31">
        <v>156</v>
      </c>
      <c r="J20" s="42">
        <f>I20/($N$6/3)*100</f>
        <v>65</v>
      </c>
      <c r="K20" s="31">
        <v>153.5</v>
      </c>
      <c r="L20" s="42">
        <f>K20/($N$6/3)*100</f>
        <v>63.95833333333333</v>
      </c>
      <c r="M20" s="16">
        <f>G20+I20+K20</f>
        <v>462</v>
      </c>
      <c r="N20" s="21">
        <f>M20/$N$6*100</f>
        <v>64.16666666666667</v>
      </c>
      <c r="O20" s="16">
        <v>117.5</v>
      </c>
      <c r="P20" s="53" t="s">
        <v>750</v>
      </c>
      <c r="Q20" s="53"/>
      <c r="R20" s="7"/>
    </row>
    <row r="21" spans="1:20" ht="15.75">
      <c r="A21" s="49" t="s">
        <v>535</v>
      </c>
      <c r="B21" s="49" t="s">
        <v>515</v>
      </c>
      <c r="C21" s="49" t="s">
        <v>189</v>
      </c>
      <c r="D21" s="49" t="s">
        <v>190</v>
      </c>
      <c r="E21" s="49" t="s">
        <v>191</v>
      </c>
      <c r="F21" s="49" t="s">
        <v>192</v>
      </c>
      <c r="G21" s="31">
        <v>157</v>
      </c>
      <c r="H21" s="42">
        <f>G21/($N$6/3)*100</f>
        <v>65.41666666666667</v>
      </c>
      <c r="I21" s="31">
        <v>156</v>
      </c>
      <c r="J21" s="42">
        <f>I21/($N$6/3)*100</f>
        <v>65</v>
      </c>
      <c r="K21" s="31">
        <v>149</v>
      </c>
      <c r="L21" s="42">
        <f>K21/($N$6/3)*100</f>
        <v>62.083333333333336</v>
      </c>
      <c r="M21" s="16">
        <f>G21+I21+K21</f>
        <v>462</v>
      </c>
      <c r="N21" s="21">
        <f>M21/$N$6*100</f>
        <v>64.16666666666667</v>
      </c>
      <c r="O21" s="16">
        <v>116.5</v>
      </c>
      <c r="P21" s="7" t="s">
        <v>751</v>
      </c>
      <c r="Q21" s="7"/>
      <c r="R21" s="55"/>
      <c r="T21" s="25"/>
    </row>
    <row r="22" spans="1:20" ht="15.75">
      <c r="A22" s="49" t="s">
        <v>554</v>
      </c>
      <c r="B22" s="49" t="s">
        <v>534</v>
      </c>
      <c r="C22" s="7" t="s">
        <v>555</v>
      </c>
      <c r="D22" s="7">
        <v>1710679</v>
      </c>
      <c r="E22" s="7" t="s">
        <v>556</v>
      </c>
      <c r="F22" s="7">
        <v>1731152</v>
      </c>
      <c r="G22" s="31">
        <v>151</v>
      </c>
      <c r="H22" s="42">
        <f>G22/($N$6/3)*100</f>
        <v>62.916666666666664</v>
      </c>
      <c r="I22" s="31">
        <v>157</v>
      </c>
      <c r="J22" s="42">
        <f>I22/($N$6/3)*100</f>
        <v>65.41666666666667</v>
      </c>
      <c r="K22" s="31">
        <v>153</v>
      </c>
      <c r="L22" s="42">
        <f>K22/($N$6/3)*100</f>
        <v>63.74999999999999</v>
      </c>
      <c r="M22" s="16">
        <f>G22+I22+K22</f>
        <v>461</v>
      </c>
      <c r="N22" s="21">
        <f>M22/$N$6*100</f>
        <v>64.02777777777777</v>
      </c>
      <c r="O22" s="16">
        <v>115</v>
      </c>
      <c r="P22" s="7" t="s">
        <v>752</v>
      </c>
      <c r="Q22" s="7"/>
      <c r="R22" s="55"/>
      <c r="T22" s="25"/>
    </row>
    <row r="23" spans="1:20" ht="15.75">
      <c r="A23" s="49" t="s">
        <v>551</v>
      </c>
      <c r="B23" s="49" t="s">
        <v>531</v>
      </c>
      <c r="C23" s="49" t="s">
        <v>185</v>
      </c>
      <c r="D23" s="49" t="s">
        <v>186</v>
      </c>
      <c r="E23" s="49" t="s">
        <v>187</v>
      </c>
      <c r="F23" s="49" t="s">
        <v>188</v>
      </c>
      <c r="G23" s="31">
        <v>153</v>
      </c>
      <c r="H23" s="42">
        <f>G23/($N$6/3)*100</f>
        <v>63.74999999999999</v>
      </c>
      <c r="I23" s="31">
        <v>155</v>
      </c>
      <c r="J23" s="42">
        <f>I23/($N$6/3)*100</f>
        <v>64.58333333333334</v>
      </c>
      <c r="K23" s="31">
        <v>150.5</v>
      </c>
      <c r="L23" s="42">
        <f>K23/($N$6/3)*100</f>
        <v>62.708333333333336</v>
      </c>
      <c r="M23" s="16">
        <f>G23+I23+K23</f>
        <v>458.5</v>
      </c>
      <c r="N23" s="21">
        <f>M23/$N$6*100</f>
        <v>63.68055555555555</v>
      </c>
      <c r="O23" s="16">
        <v>116</v>
      </c>
      <c r="P23" s="7" t="s">
        <v>753</v>
      </c>
      <c r="Q23" s="7"/>
      <c r="R23" s="55"/>
      <c r="T23" s="25"/>
    </row>
    <row r="24" spans="1:20" ht="15.75">
      <c r="A24" s="49" t="s">
        <v>541</v>
      </c>
      <c r="B24" s="49" t="s">
        <v>521</v>
      </c>
      <c r="C24" s="49" t="s">
        <v>173</v>
      </c>
      <c r="D24" s="50" t="s">
        <v>174</v>
      </c>
      <c r="E24" s="50" t="s">
        <v>175</v>
      </c>
      <c r="F24" s="50" t="s">
        <v>176</v>
      </c>
      <c r="G24" s="31">
        <v>150</v>
      </c>
      <c r="H24" s="42">
        <f>G24/($N$6/3)*100</f>
        <v>62.5</v>
      </c>
      <c r="I24" s="31">
        <v>150</v>
      </c>
      <c r="J24" s="42">
        <f>I24/($N$6/3)*100</f>
        <v>62.5</v>
      </c>
      <c r="K24" s="31">
        <v>156</v>
      </c>
      <c r="L24" s="42">
        <f>K24/($N$6/3)*100</f>
        <v>65</v>
      </c>
      <c r="M24" s="16">
        <f>G24+I24+K24</f>
        <v>456</v>
      </c>
      <c r="N24" s="21">
        <f>M24/$N$6*100</f>
        <v>63.33333333333333</v>
      </c>
      <c r="O24" s="16">
        <v>114</v>
      </c>
      <c r="P24" s="7" t="s">
        <v>754</v>
      </c>
      <c r="Q24" s="7"/>
      <c r="R24" s="55"/>
      <c r="T24" s="25"/>
    </row>
    <row r="25" spans="1:20" ht="15.75">
      <c r="A25" s="49" t="s">
        <v>539</v>
      </c>
      <c r="B25" s="49" t="s">
        <v>519</v>
      </c>
      <c r="C25" s="49" t="s">
        <v>154</v>
      </c>
      <c r="D25" s="49" t="s">
        <v>155</v>
      </c>
      <c r="E25" s="49" t="s">
        <v>156</v>
      </c>
      <c r="F25" s="49" t="s">
        <v>157</v>
      </c>
      <c r="G25" s="31">
        <v>151.5</v>
      </c>
      <c r="H25" s="42">
        <f>G25/($N$6/3)*100</f>
        <v>63.125</v>
      </c>
      <c r="I25" s="31">
        <v>152</v>
      </c>
      <c r="J25" s="42">
        <f>I25/($N$6/3)*100</f>
        <v>63.33333333333333</v>
      </c>
      <c r="K25" s="31">
        <v>150.5</v>
      </c>
      <c r="L25" s="42">
        <f>K25/($N$6/3)*100</f>
        <v>62.708333333333336</v>
      </c>
      <c r="M25" s="16">
        <f>G25+I25+K25</f>
        <v>454</v>
      </c>
      <c r="N25" s="21">
        <f>M25/$N$6*100</f>
        <v>63.05555555555556</v>
      </c>
      <c r="O25" s="16">
        <v>113</v>
      </c>
      <c r="P25" s="7" t="s">
        <v>755</v>
      </c>
      <c r="Q25" s="7"/>
      <c r="R25" s="55"/>
      <c r="T25" s="25"/>
    </row>
    <row r="26" spans="1:20" ht="15.75">
      <c r="A26" s="49" t="s">
        <v>546</v>
      </c>
      <c r="B26" s="49" t="s">
        <v>526</v>
      </c>
      <c r="C26" s="49" t="s">
        <v>142</v>
      </c>
      <c r="D26" s="49" t="s">
        <v>143</v>
      </c>
      <c r="E26" s="49" t="s">
        <v>144</v>
      </c>
      <c r="F26" s="49" t="s">
        <v>145</v>
      </c>
      <c r="G26" s="31">
        <v>150.5</v>
      </c>
      <c r="H26" s="42">
        <f>G26/($N$6/3)*100</f>
        <v>62.708333333333336</v>
      </c>
      <c r="I26" s="31">
        <v>151.5</v>
      </c>
      <c r="J26" s="42">
        <f>I26/($N$6/3)*100</f>
        <v>63.125</v>
      </c>
      <c r="K26" s="31">
        <v>146</v>
      </c>
      <c r="L26" s="42">
        <f>K26/($N$6/3)*100</f>
        <v>60.83333333333333</v>
      </c>
      <c r="M26" s="16">
        <f>G26+I26+K26</f>
        <v>448</v>
      </c>
      <c r="N26" s="21">
        <f>M26/$N$6*100</f>
        <v>62.22222222222222</v>
      </c>
      <c r="O26" s="16">
        <v>111.5</v>
      </c>
      <c r="P26" s="7" t="s">
        <v>756</v>
      </c>
      <c r="Q26" s="7"/>
      <c r="R26" s="55"/>
      <c r="T26" s="25"/>
    </row>
    <row r="27" spans="1:20" ht="15.75">
      <c r="A27" s="49" t="s">
        <v>553</v>
      </c>
      <c r="B27" s="49" t="s">
        <v>533</v>
      </c>
      <c r="C27" s="49" t="s">
        <v>181</v>
      </c>
      <c r="D27" s="49" t="s">
        <v>182</v>
      </c>
      <c r="E27" s="49" t="s">
        <v>183</v>
      </c>
      <c r="F27" s="49" t="s">
        <v>184</v>
      </c>
      <c r="G27" s="31">
        <v>143</v>
      </c>
      <c r="H27" s="42">
        <f>G27/($N$6/3)*100</f>
        <v>59.583333333333336</v>
      </c>
      <c r="I27" s="31">
        <v>150</v>
      </c>
      <c r="J27" s="42">
        <f>I27/($N$6/3)*100</f>
        <v>62.5</v>
      </c>
      <c r="K27" s="31">
        <v>149</v>
      </c>
      <c r="L27" s="42">
        <f>K27/($N$6/3)*100</f>
        <v>62.083333333333336</v>
      </c>
      <c r="M27" s="16">
        <f>G27+I27+K27</f>
        <v>442</v>
      </c>
      <c r="N27" s="21">
        <f>M27/$N$6*100</f>
        <v>61.38888888888889</v>
      </c>
      <c r="O27" s="16">
        <v>108</v>
      </c>
      <c r="P27" s="7" t="s">
        <v>757</v>
      </c>
      <c r="Q27" s="7"/>
      <c r="R27" s="55"/>
      <c r="T27" s="25"/>
    </row>
    <row r="28" spans="17:20" ht="15.75">
      <c r="Q28" s="25"/>
      <c r="T28" s="2"/>
    </row>
    <row r="29" spans="7:20" ht="15.75">
      <c r="G29" s="2"/>
      <c r="H29" s="2"/>
      <c r="I29" s="2"/>
      <c r="J29" s="2"/>
      <c r="K29" s="2"/>
      <c r="L29" s="2"/>
      <c r="M29" s="2"/>
      <c r="N29" s="2"/>
      <c r="O29" s="2"/>
      <c r="Q29" s="25"/>
      <c r="T29" s="2"/>
    </row>
    <row r="30" spans="7:20" ht="15.75">
      <c r="G30" s="2"/>
      <c r="H30" s="2"/>
      <c r="I30" s="2"/>
      <c r="J30" s="2"/>
      <c r="K30" s="2"/>
      <c r="L30" s="2"/>
      <c r="M30" s="2"/>
      <c r="N30" s="2"/>
      <c r="O30" s="2"/>
      <c r="Q30" s="25"/>
      <c r="T30" s="2"/>
    </row>
    <row r="31" spans="7:20" ht="15.75">
      <c r="G31" s="2"/>
      <c r="H31" s="2"/>
      <c r="I31" s="2"/>
      <c r="J31" s="2"/>
      <c r="K31" s="2"/>
      <c r="L31" s="2"/>
      <c r="M31" s="2"/>
      <c r="N31" s="2"/>
      <c r="O31" s="2"/>
      <c r="Q31" s="25"/>
      <c r="T31" s="2"/>
    </row>
    <row r="32" spans="2:20" ht="15.75">
      <c r="B32" s="25"/>
      <c r="G32" s="2"/>
      <c r="H32" s="2"/>
      <c r="I32" s="2"/>
      <c r="J32" s="2"/>
      <c r="K32" s="2"/>
      <c r="L32" s="2"/>
      <c r="M32" s="2"/>
      <c r="N32" s="2"/>
      <c r="O32" s="2"/>
      <c r="T32" s="25"/>
    </row>
    <row r="33" spans="2:20" ht="15.75">
      <c r="B33" s="25"/>
      <c r="G33" s="2"/>
      <c r="H33" s="2"/>
      <c r="I33" s="2"/>
      <c r="J33" s="2"/>
      <c r="K33" s="2"/>
      <c r="L33" s="2"/>
      <c r="M33" s="2"/>
      <c r="N33" s="2"/>
      <c r="O33" s="2"/>
      <c r="T33" s="25"/>
    </row>
    <row r="34" spans="2:20" ht="15.75">
      <c r="B34" s="25"/>
      <c r="G34" s="2"/>
      <c r="H34" s="2"/>
      <c r="I34" s="2"/>
      <c r="J34" s="2"/>
      <c r="K34" s="2"/>
      <c r="L34" s="2"/>
      <c r="M34" s="2"/>
      <c r="N34" s="2"/>
      <c r="O34" s="2"/>
      <c r="T34" s="25"/>
    </row>
    <row r="35" spans="2:20" ht="15.75">
      <c r="B35" s="25"/>
      <c r="G35" s="2"/>
      <c r="H35" s="2"/>
      <c r="I35" s="2"/>
      <c r="J35" s="2"/>
      <c r="K35" s="2"/>
      <c r="L35" s="2"/>
      <c r="M35" s="2"/>
      <c r="N35" s="2"/>
      <c r="O35" s="2"/>
      <c r="T35" s="25"/>
    </row>
    <row r="36" spans="2:20" ht="15.75">
      <c r="B36" s="25"/>
      <c r="G36" s="2"/>
      <c r="H36" s="2"/>
      <c r="I36" s="2"/>
      <c r="J36" s="2"/>
      <c r="K36" s="2"/>
      <c r="L36" s="2"/>
      <c r="M36" s="2"/>
      <c r="N36" s="2"/>
      <c r="O36" s="2"/>
      <c r="T36" s="25"/>
    </row>
    <row r="37" spans="2:20" ht="15.75">
      <c r="B37" s="25"/>
      <c r="G37" s="2"/>
      <c r="H37" s="2"/>
      <c r="I37" s="2"/>
      <c r="J37" s="2"/>
      <c r="K37" s="2"/>
      <c r="L37" s="2"/>
      <c r="M37" s="2"/>
      <c r="N37" s="2"/>
      <c r="O37" s="2"/>
      <c r="T37" s="25"/>
    </row>
    <row r="38" spans="2:20" ht="15.75">
      <c r="B38" s="25"/>
      <c r="G38" s="2"/>
      <c r="H38" s="2"/>
      <c r="I38" s="2"/>
      <c r="J38" s="2"/>
      <c r="K38" s="2"/>
      <c r="L38" s="2"/>
      <c r="M38" s="2"/>
      <c r="N38" s="2"/>
      <c r="O38" s="2"/>
      <c r="T38" s="25"/>
    </row>
    <row r="39" spans="2:20" ht="15.75">
      <c r="B39" s="25"/>
      <c r="G39" s="2"/>
      <c r="H39" s="2"/>
      <c r="I39" s="2"/>
      <c r="J39" s="2"/>
      <c r="K39" s="2"/>
      <c r="L39" s="2"/>
      <c r="M39" s="2"/>
      <c r="N39" s="2"/>
      <c r="O39" s="2"/>
      <c r="T39" s="25"/>
    </row>
    <row r="40" spans="2:20" ht="15.75">
      <c r="B40" s="25"/>
      <c r="G40" s="2"/>
      <c r="H40" s="2"/>
      <c r="I40" s="2"/>
      <c r="J40" s="2"/>
      <c r="K40" s="2"/>
      <c r="L40" s="2"/>
      <c r="M40" s="2"/>
      <c r="N40" s="2"/>
      <c r="O40" s="2"/>
      <c r="T40" s="25"/>
    </row>
    <row r="41" spans="2:20" ht="15.75">
      <c r="B41" s="25"/>
      <c r="G41" s="2"/>
      <c r="H41" s="2"/>
      <c r="I41" s="2"/>
      <c r="J41" s="2"/>
      <c r="K41" s="2"/>
      <c r="L41" s="2"/>
      <c r="M41" s="2"/>
      <c r="N41" s="2"/>
      <c r="O41" s="2"/>
      <c r="T41" s="25"/>
    </row>
    <row r="42" spans="2:20" ht="15.75">
      <c r="B42" s="25"/>
      <c r="G42" s="2"/>
      <c r="H42" s="2"/>
      <c r="I42" s="2"/>
      <c r="J42" s="2"/>
      <c r="K42" s="2"/>
      <c r="L42" s="2"/>
      <c r="M42" s="2"/>
      <c r="N42" s="2"/>
      <c r="O42" s="2"/>
      <c r="T42" s="25"/>
    </row>
    <row r="43" spans="2:20" ht="15.75">
      <c r="B43" s="25"/>
      <c r="G43" s="2"/>
      <c r="H43" s="2"/>
      <c r="I43" s="2"/>
      <c r="J43" s="2"/>
      <c r="K43" s="2"/>
      <c r="L43" s="2"/>
      <c r="M43" s="2"/>
      <c r="N43" s="2"/>
      <c r="O43" s="2"/>
      <c r="T43" s="25"/>
    </row>
    <row r="44" spans="2:20" ht="15.75">
      <c r="B44" s="25"/>
      <c r="G44" s="2"/>
      <c r="H44" s="2"/>
      <c r="I44" s="2"/>
      <c r="J44" s="2"/>
      <c r="K44" s="2"/>
      <c r="L44" s="2"/>
      <c r="M44" s="2"/>
      <c r="N44" s="2"/>
      <c r="O44" s="2"/>
      <c r="T44" s="2"/>
    </row>
    <row r="45" spans="2:20" ht="15.75">
      <c r="B45" s="25"/>
      <c r="G45" s="2"/>
      <c r="H45" s="2"/>
      <c r="I45" s="2"/>
      <c r="J45" s="2"/>
      <c r="K45" s="2"/>
      <c r="L45" s="2"/>
      <c r="M45" s="2"/>
      <c r="N45" s="2"/>
      <c r="O45" s="2"/>
      <c r="T45" s="2"/>
    </row>
    <row r="46" ht="12.75">
      <c r="T46" s="2"/>
    </row>
    <row r="47" ht="12.75">
      <c r="T47" s="2"/>
    </row>
    <row r="48" ht="12.75">
      <c r="T48" s="2"/>
    </row>
    <row r="49" ht="12.75">
      <c r="T49" s="2"/>
    </row>
    <row r="50" ht="12.75">
      <c r="T50" s="2"/>
    </row>
    <row r="51" ht="12.75">
      <c r="T51" s="2"/>
    </row>
    <row r="52" ht="12.75">
      <c r="T52" s="2"/>
    </row>
    <row r="53" ht="12.75">
      <c r="T53" s="2"/>
    </row>
    <row r="54" ht="12.75">
      <c r="T54" s="2"/>
    </row>
    <row r="55" ht="12.75">
      <c r="T55" s="2"/>
    </row>
    <row r="56" ht="12.75">
      <c r="T56" s="2"/>
    </row>
    <row r="57" ht="12.75">
      <c r="T57" s="2"/>
    </row>
  </sheetData>
  <sheetProtection/>
  <mergeCells count="1">
    <mergeCell ref="A5:F5"/>
  </mergeCells>
  <conditionalFormatting sqref="B32:B45 T21:T27 T32:T43 Q28:Q31">
    <cfRule type="cellIs" priority="2" dxfId="1" operator="greaterThan" stopIfTrue="1">
      <formula>6.99</formula>
    </cfRule>
  </conditionalFormatting>
  <conditionalFormatting sqref="B32:B45 T21:T27 T32:T43 Q28:Q31">
    <cfRule type="cellIs" priority="1" dxfId="0" operator="greaterThan" stopIfTrue="1">
      <formula>0.0699</formula>
    </cfRule>
  </conditionalFormatting>
  <printOptions/>
  <pageMargins left="0.25" right="0.25" top="0.75" bottom="0.75" header="0.3" footer="0.3"/>
  <pageSetup fitToHeight="1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T70"/>
  <sheetViews>
    <sheetView zoomScalePageLayoutView="0" workbookViewId="0" topLeftCell="A1">
      <selection activeCell="P29" sqref="P29"/>
    </sheetView>
  </sheetViews>
  <sheetFormatPr defaultColWidth="9.140625" defaultRowHeight="12.75"/>
  <cols>
    <col min="1" max="1" width="12.28125" style="2" customWidth="1"/>
    <col min="2" max="2" width="7.7109375" style="2" customWidth="1"/>
    <col min="3" max="3" width="18.00390625" style="2" customWidth="1"/>
    <col min="4" max="4" width="10.140625" style="2" bestFit="1" customWidth="1"/>
    <col min="5" max="5" width="18.140625" style="2" customWidth="1"/>
    <col min="6" max="6" width="10.7109375" style="2" bestFit="1" customWidth="1"/>
    <col min="7" max="7" width="8.57421875" style="28" customWidth="1"/>
    <col min="8" max="8" width="8.57421875" style="37" customWidth="1"/>
    <col min="9" max="9" width="8.57421875" style="28" customWidth="1"/>
    <col min="10" max="10" width="8.57421875" style="37" customWidth="1"/>
    <col min="11" max="11" width="8.57421875" style="28" customWidth="1"/>
    <col min="12" max="12" width="8.57421875" style="37" customWidth="1"/>
    <col min="13" max="13" width="7.57421875" style="13" customWidth="1"/>
    <col min="14" max="14" width="7.57421875" style="18" customWidth="1"/>
    <col min="15" max="15" width="7.00390625" style="13" customWidth="1"/>
    <col min="16" max="17" width="8.28125" style="2" customWidth="1"/>
    <col min="18" max="18" width="7.7109375" style="2" customWidth="1"/>
    <col min="19" max="19" width="2.140625" style="2" customWidth="1"/>
    <col min="20" max="20" width="9.140625" style="24" customWidth="1"/>
    <col min="21" max="16384" width="9.140625" style="2" customWidth="1"/>
  </cols>
  <sheetData>
    <row r="1" ht="18.75">
      <c r="A1" s="1" t="s">
        <v>34</v>
      </c>
    </row>
    <row r="2" spans="1:8" ht="15.75">
      <c r="A2" s="5" t="s">
        <v>1</v>
      </c>
      <c r="B2" s="6"/>
      <c r="C2" s="6"/>
      <c r="D2" s="6"/>
      <c r="E2" s="6"/>
      <c r="F2" s="6" t="s">
        <v>9</v>
      </c>
      <c r="G2" s="29" t="s">
        <v>15</v>
      </c>
      <c r="H2" s="37" t="s">
        <v>599</v>
      </c>
    </row>
    <row r="3" spans="1:8" ht="15.75">
      <c r="A3" s="5" t="s">
        <v>0</v>
      </c>
      <c r="B3" s="6" t="s">
        <v>17</v>
      </c>
      <c r="C3" s="6"/>
      <c r="D3" s="6"/>
      <c r="E3" s="6"/>
      <c r="F3" s="6"/>
      <c r="G3" s="29" t="s">
        <v>7</v>
      </c>
      <c r="H3" s="38" t="s">
        <v>598</v>
      </c>
    </row>
    <row r="4" spans="1:15" ht="15.75">
      <c r="A4" s="5" t="s">
        <v>10</v>
      </c>
      <c r="B4" s="6">
        <v>3</v>
      </c>
      <c r="C4" s="6"/>
      <c r="D4" s="6"/>
      <c r="E4" s="6"/>
      <c r="F4" s="6"/>
      <c r="G4" s="29" t="s">
        <v>27</v>
      </c>
      <c r="H4" s="38" t="s">
        <v>600</v>
      </c>
      <c r="O4" s="17"/>
    </row>
    <row r="5" spans="1:20" ht="15.75">
      <c r="A5" s="3"/>
      <c r="C5" s="67" t="s">
        <v>16</v>
      </c>
      <c r="D5" s="67"/>
      <c r="E5" s="67"/>
      <c r="F5" s="67"/>
      <c r="G5" s="67"/>
      <c r="H5" s="67"/>
      <c r="I5" s="67"/>
      <c r="J5" s="39"/>
      <c r="T5" s="26"/>
    </row>
    <row r="6" spans="1:20" ht="13.5" thickBot="1">
      <c r="A6" s="4"/>
      <c r="B6" s="4"/>
      <c r="C6" s="4"/>
      <c r="D6" s="4"/>
      <c r="E6" s="4"/>
      <c r="F6" s="4"/>
      <c r="G6" s="30"/>
      <c r="H6" s="40"/>
      <c r="I6" s="30"/>
      <c r="J6" s="40"/>
      <c r="K6" s="30"/>
      <c r="L6" s="40"/>
      <c r="M6" s="14"/>
      <c r="N6" s="19">
        <f>240*3</f>
        <v>720</v>
      </c>
      <c r="O6" s="14"/>
      <c r="P6" s="4"/>
      <c r="Q6" s="4"/>
      <c r="T6" s="26"/>
    </row>
    <row r="7" spans="1:18" ht="15.75">
      <c r="A7" s="8" t="s">
        <v>13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5" t="s">
        <v>21</v>
      </c>
      <c r="H7" s="41" t="s">
        <v>22</v>
      </c>
      <c r="I7" s="15" t="s">
        <v>23</v>
      </c>
      <c r="J7" s="41" t="s">
        <v>24</v>
      </c>
      <c r="K7" s="15" t="s">
        <v>28</v>
      </c>
      <c r="L7" s="41" t="s">
        <v>29</v>
      </c>
      <c r="M7" s="15" t="s">
        <v>11</v>
      </c>
      <c r="N7" s="20" t="s">
        <v>12</v>
      </c>
      <c r="O7" s="15" t="s">
        <v>25</v>
      </c>
      <c r="P7" s="9" t="s">
        <v>8</v>
      </c>
      <c r="Q7" s="47" t="s">
        <v>30</v>
      </c>
      <c r="R7" s="10" t="s">
        <v>26</v>
      </c>
    </row>
    <row r="8" spans="1:18" ht="15.75">
      <c r="A8" s="49" t="s">
        <v>596</v>
      </c>
      <c r="B8" s="49" t="s">
        <v>576</v>
      </c>
      <c r="C8" s="50" t="s">
        <v>224</v>
      </c>
      <c r="D8" s="50" t="s">
        <v>225</v>
      </c>
      <c r="E8" s="50" t="s">
        <v>226</v>
      </c>
      <c r="F8" s="50" t="s">
        <v>227</v>
      </c>
      <c r="G8" s="31">
        <v>172</v>
      </c>
      <c r="H8" s="42">
        <f>G8/($N$6/3)*100</f>
        <v>71.66666666666667</v>
      </c>
      <c r="I8" s="31">
        <v>171.5</v>
      </c>
      <c r="J8" s="42">
        <f>I8/($N$6/3)*100</f>
        <v>71.45833333333333</v>
      </c>
      <c r="K8" s="31">
        <v>175</v>
      </c>
      <c r="L8" s="42">
        <f>K8/($N$6/3)*100</f>
        <v>72.91666666666666</v>
      </c>
      <c r="M8" s="16">
        <f>G8+I8+K8</f>
        <v>518.5</v>
      </c>
      <c r="N8" s="21">
        <f>M8/$N$6*100</f>
        <v>72.01388888888889</v>
      </c>
      <c r="O8" s="16">
        <v>128</v>
      </c>
      <c r="P8" s="68" t="s">
        <v>738</v>
      </c>
      <c r="Q8" s="69"/>
      <c r="R8" s="70"/>
    </row>
    <row r="9" spans="1:18" ht="15.75">
      <c r="A9" s="49" t="s">
        <v>582</v>
      </c>
      <c r="B9" s="49" t="s">
        <v>562</v>
      </c>
      <c r="C9" s="57" t="s">
        <v>449</v>
      </c>
      <c r="D9" s="57">
        <v>402723</v>
      </c>
      <c r="E9" s="57" t="s">
        <v>597</v>
      </c>
      <c r="F9" s="57">
        <v>1633490</v>
      </c>
      <c r="G9" s="31">
        <v>166.5</v>
      </c>
      <c r="H9" s="42">
        <f>G9/($N$6/3)*100</f>
        <v>69.375</v>
      </c>
      <c r="I9" s="31">
        <v>175.5</v>
      </c>
      <c r="J9" s="42">
        <f>I9/($N$6/3)*100</f>
        <v>73.125</v>
      </c>
      <c r="K9" s="31">
        <v>172.5</v>
      </c>
      <c r="L9" s="42">
        <f>K9/($N$6/3)*100</f>
        <v>71.875</v>
      </c>
      <c r="M9" s="16">
        <f>G9+I9+K9</f>
        <v>514.5</v>
      </c>
      <c r="N9" s="21">
        <f>M9/$N$6*100</f>
        <v>71.45833333333333</v>
      </c>
      <c r="O9" s="16">
        <v>129.5</v>
      </c>
      <c r="P9" s="68" t="s">
        <v>739</v>
      </c>
      <c r="Q9" s="69"/>
      <c r="R9" s="70"/>
    </row>
    <row r="10" spans="1:18" ht="15.75">
      <c r="A10" s="49" t="s">
        <v>580</v>
      </c>
      <c r="B10" s="49" t="s">
        <v>560</v>
      </c>
      <c r="C10" s="50" t="s">
        <v>213</v>
      </c>
      <c r="D10" s="50" t="s">
        <v>214</v>
      </c>
      <c r="E10" s="50" t="s">
        <v>215</v>
      </c>
      <c r="F10" s="50" t="s">
        <v>216</v>
      </c>
      <c r="G10" s="31">
        <v>166</v>
      </c>
      <c r="H10" s="42">
        <f>G10/($N$6/3)*100</f>
        <v>69.16666666666667</v>
      </c>
      <c r="I10" s="31">
        <v>165</v>
      </c>
      <c r="J10" s="42">
        <f>I10/($N$6/3)*100</f>
        <v>68.75</v>
      </c>
      <c r="K10" s="31">
        <v>163.5</v>
      </c>
      <c r="L10" s="42">
        <f>K10/($N$6/3)*100</f>
        <v>68.125</v>
      </c>
      <c r="M10" s="16">
        <f>G10+I10+K10</f>
        <v>494.5</v>
      </c>
      <c r="N10" s="21">
        <f>M10/$N$6*100</f>
        <v>68.68055555555556</v>
      </c>
      <c r="O10" s="16">
        <v>124.5</v>
      </c>
      <c r="P10" s="68" t="s">
        <v>740</v>
      </c>
      <c r="Q10" s="69"/>
      <c r="R10" s="70"/>
    </row>
    <row r="11" spans="1:18" ht="15.75">
      <c r="A11" s="49" t="s">
        <v>592</v>
      </c>
      <c r="B11" s="49" t="s">
        <v>572</v>
      </c>
      <c r="C11" s="50" t="s">
        <v>244</v>
      </c>
      <c r="D11" s="50" t="s">
        <v>245</v>
      </c>
      <c r="E11" s="50" t="s">
        <v>246</v>
      </c>
      <c r="F11" s="50" t="s">
        <v>247</v>
      </c>
      <c r="G11" s="31">
        <v>163.5</v>
      </c>
      <c r="H11" s="42">
        <f>G11/($N$6/3)*100</f>
        <v>68.125</v>
      </c>
      <c r="I11" s="31">
        <v>156</v>
      </c>
      <c r="J11" s="42">
        <f>I11/($N$6/3)*100</f>
        <v>65</v>
      </c>
      <c r="K11" s="31">
        <v>173</v>
      </c>
      <c r="L11" s="42">
        <f>K11/($N$6/3)*100</f>
        <v>72.08333333333333</v>
      </c>
      <c r="M11" s="16">
        <f>G11+I11+K11</f>
        <v>492.5</v>
      </c>
      <c r="N11" s="21">
        <f>M11/$N$6*100</f>
        <v>68.40277777777779</v>
      </c>
      <c r="O11" s="16">
        <v>123.5</v>
      </c>
      <c r="P11" s="68" t="s">
        <v>741</v>
      </c>
      <c r="Q11" s="69"/>
      <c r="R11" s="70"/>
    </row>
    <row r="12" spans="1:18" ht="15.75">
      <c r="A12" s="49" t="s">
        <v>587</v>
      </c>
      <c r="B12" s="49" t="s">
        <v>567</v>
      </c>
      <c r="C12" s="50" t="s">
        <v>264</v>
      </c>
      <c r="D12" s="50" t="s">
        <v>265</v>
      </c>
      <c r="E12" s="50" t="s">
        <v>266</v>
      </c>
      <c r="F12" s="50" t="s">
        <v>267</v>
      </c>
      <c r="G12" s="31">
        <v>164.5</v>
      </c>
      <c r="H12" s="42">
        <f>G12/($N$6/3)*100</f>
        <v>68.54166666666667</v>
      </c>
      <c r="I12" s="31">
        <v>158</v>
      </c>
      <c r="J12" s="42">
        <f>I12/($N$6/3)*100</f>
        <v>65.83333333333333</v>
      </c>
      <c r="K12" s="31">
        <v>161</v>
      </c>
      <c r="L12" s="42">
        <f>K12/($N$6/3)*100</f>
        <v>67.08333333333333</v>
      </c>
      <c r="M12" s="16">
        <f>G12+I12+K12</f>
        <v>483.5</v>
      </c>
      <c r="N12" s="21">
        <f>M12/$N$6*100</f>
        <v>67.15277777777777</v>
      </c>
      <c r="O12" s="16">
        <v>121.5</v>
      </c>
      <c r="P12" s="68" t="s">
        <v>742</v>
      </c>
      <c r="Q12" s="69"/>
      <c r="R12" s="70"/>
    </row>
    <row r="13" spans="1:18" ht="15.75">
      <c r="A13" s="49" t="s">
        <v>594</v>
      </c>
      <c r="B13" s="49" t="s">
        <v>574</v>
      </c>
      <c r="C13" s="50" t="s">
        <v>260</v>
      </c>
      <c r="D13" s="50" t="s">
        <v>261</v>
      </c>
      <c r="E13" s="50" t="s">
        <v>262</v>
      </c>
      <c r="F13" s="50" t="s">
        <v>263</v>
      </c>
      <c r="G13" s="31">
        <v>164.5</v>
      </c>
      <c r="H13" s="42">
        <f>G13/($N$6/3)*100</f>
        <v>68.54166666666667</v>
      </c>
      <c r="I13" s="31">
        <v>155.5</v>
      </c>
      <c r="J13" s="42">
        <f>I13/($N$6/3)*100</f>
        <v>64.79166666666667</v>
      </c>
      <c r="K13" s="31">
        <v>162</v>
      </c>
      <c r="L13" s="42">
        <f>K13/($N$6/3)*100</f>
        <v>67.5</v>
      </c>
      <c r="M13" s="16">
        <f>G13+I13+K13</f>
        <v>482</v>
      </c>
      <c r="N13" s="21">
        <f>M13/$N$6*100</f>
        <v>66.94444444444444</v>
      </c>
      <c r="O13" s="16">
        <v>120</v>
      </c>
      <c r="P13" s="68" t="s">
        <v>743</v>
      </c>
      <c r="Q13" s="69"/>
      <c r="R13" s="70"/>
    </row>
    <row r="14" spans="1:18" ht="15.75">
      <c r="A14" s="11">
        <v>180</v>
      </c>
      <c r="B14" s="58">
        <v>0.55625</v>
      </c>
      <c r="C14" s="50" t="s">
        <v>205</v>
      </c>
      <c r="D14" s="50" t="s">
        <v>206</v>
      </c>
      <c r="E14" s="50" t="s">
        <v>207</v>
      </c>
      <c r="F14" s="50" t="s">
        <v>208</v>
      </c>
      <c r="G14" s="31">
        <v>162</v>
      </c>
      <c r="H14" s="42">
        <f>G14/($N$6/3)*100</f>
        <v>67.5</v>
      </c>
      <c r="I14" s="31">
        <v>156</v>
      </c>
      <c r="J14" s="42">
        <f>I14/($N$6/3)*100</f>
        <v>65</v>
      </c>
      <c r="K14" s="31">
        <v>160.5</v>
      </c>
      <c r="L14" s="42">
        <f>K14/($N$6/3)*100</f>
        <v>66.875</v>
      </c>
      <c r="M14" s="16">
        <f>G14+I14+K14</f>
        <v>478.5</v>
      </c>
      <c r="N14" s="21">
        <f>M14/$N$6*100</f>
        <v>66.45833333333333</v>
      </c>
      <c r="O14" s="16">
        <v>120</v>
      </c>
      <c r="P14" s="68" t="s">
        <v>744</v>
      </c>
      <c r="Q14" s="69"/>
      <c r="R14" s="70"/>
    </row>
    <row r="15" spans="1:18" ht="15.75">
      <c r="A15" s="49" t="s">
        <v>578</v>
      </c>
      <c r="B15" s="49" t="s">
        <v>558</v>
      </c>
      <c r="C15" s="50" t="s">
        <v>252</v>
      </c>
      <c r="D15" s="50" t="s">
        <v>253</v>
      </c>
      <c r="E15" s="50" t="s">
        <v>254</v>
      </c>
      <c r="F15" s="50" t="s">
        <v>255</v>
      </c>
      <c r="G15" s="31">
        <v>162</v>
      </c>
      <c r="H15" s="42">
        <f>G15/($N$6/3)*100</f>
        <v>67.5</v>
      </c>
      <c r="I15" s="31">
        <v>158.5</v>
      </c>
      <c r="J15" s="42">
        <f>I15/($N$6/3)*100</f>
        <v>66.04166666666667</v>
      </c>
      <c r="K15" s="31">
        <v>157.5</v>
      </c>
      <c r="L15" s="42">
        <f>K15/($N$6/3)*100</f>
        <v>65.625</v>
      </c>
      <c r="M15" s="16">
        <f>G15+I15+K15</f>
        <v>478</v>
      </c>
      <c r="N15" s="21">
        <f>M15/$N$6*100</f>
        <v>66.38888888888889</v>
      </c>
      <c r="O15" s="16">
        <v>120</v>
      </c>
      <c r="P15" s="68" t="s">
        <v>745</v>
      </c>
      <c r="Q15" s="69"/>
      <c r="R15" s="70"/>
    </row>
    <row r="16" spans="1:20" ht="15.75">
      <c r="A16" s="49" t="s">
        <v>577</v>
      </c>
      <c r="B16" s="49" t="s">
        <v>557</v>
      </c>
      <c r="C16" s="50" t="s">
        <v>197</v>
      </c>
      <c r="D16" s="50" t="s">
        <v>198</v>
      </c>
      <c r="E16" s="50" t="s">
        <v>199</v>
      </c>
      <c r="F16" s="50" t="s">
        <v>200</v>
      </c>
      <c r="G16" s="31">
        <v>159</v>
      </c>
      <c r="H16" s="42">
        <f>G16/($N$6/3)*100</f>
        <v>66.25</v>
      </c>
      <c r="I16" s="31">
        <v>158</v>
      </c>
      <c r="J16" s="42">
        <f>I16/($N$6/3)*100</f>
        <v>65.83333333333333</v>
      </c>
      <c r="K16" s="31">
        <v>158.5</v>
      </c>
      <c r="L16" s="42">
        <f>K16/($N$6/3)*100</f>
        <v>66.04166666666667</v>
      </c>
      <c r="M16" s="16">
        <f>G16+I16+K16</f>
        <v>475.5</v>
      </c>
      <c r="N16" s="21">
        <f>M16/$N$6*100</f>
        <v>66.04166666666667</v>
      </c>
      <c r="O16" s="16">
        <v>120</v>
      </c>
      <c r="P16" s="7" t="s">
        <v>746</v>
      </c>
      <c r="Q16" s="48"/>
      <c r="R16" s="12"/>
      <c r="T16" s="25"/>
    </row>
    <row r="17" spans="1:20" ht="15.75">
      <c r="A17" s="49" t="s">
        <v>591</v>
      </c>
      <c r="B17" s="49" t="s">
        <v>571</v>
      </c>
      <c r="C17" s="50" t="s">
        <v>236</v>
      </c>
      <c r="D17" s="50" t="s">
        <v>237</v>
      </c>
      <c r="E17" s="50" t="s">
        <v>238</v>
      </c>
      <c r="F17" s="50" t="s">
        <v>239</v>
      </c>
      <c r="G17" s="31">
        <v>160.5</v>
      </c>
      <c r="H17" s="42">
        <f>G17/($N$6/3)*100</f>
        <v>66.875</v>
      </c>
      <c r="I17" s="31">
        <v>157</v>
      </c>
      <c r="J17" s="42">
        <f>I17/($N$6/3)*100</f>
        <v>65.41666666666667</v>
      </c>
      <c r="K17" s="31">
        <v>155.5</v>
      </c>
      <c r="L17" s="42">
        <f>K17/($N$6/3)*100</f>
        <v>64.79166666666667</v>
      </c>
      <c r="M17" s="16">
        <f>G17+I17+K17</f>
        <v>473</v>
      </c>
      <c r="N17" s="21">
        <f>M17/$N$6*100</f>
        <v>65.69444444444444</v>
      </c>
      <c r="O17" s="16">
        <v>119</v>
      </c>
      <c r="P17" s="7" t="s">
        <v>747</v>
      </c>
      <c r="Q17" s="48"/>
      <c r="R17" s="12"/>
      <c r="T17" s="25"/>
    </row>
    <row r="18" spans="1:20" ht="15.75">
      <c r="A18" s="49" t="s">
        <v>583</v>
      </c>
      <c r="B18" s="49" t="s">
        <v>563</v>
      </c>
      <c r="C18" s="50" t="s">
        <v>232</v>
      </c>
      <c r="D18" s="50" t="s">
        <v>233</v>
      </c>
      <c r="E18" s="50" t="s">
        <v>234</v>
      </c>
      <c r="F18" s="50" t="s">
        <v>235</v>
      </c>
      <c r="G18" s="31">
        <v>152.5</v>
      </c>
      <c r="H18" s="42">
        <f>G18/($N$6/3)*100</f>
        <v>63.541666666666664</v>
      </c>
      <c r="I18" s="31">
        <v>153.5</v>
      </c>
      <c r="J18" s="42">
        <f>I18/($N$6/3)*100</f>
        <v>63.95833333333333</v>
      </c>
      <c r="K18" s="31">
        <v>166</v>
      </c>
      <c r="L18" s="42">
        <f>K18/($N$6/3)*100</f>
        <v>69.16666666666667</v>
      </c>
      <c r="M18" s="16">
        <f>G18+I18+K18</f>
        <v>472</v>
      </c>
      <c r="N18" s="21">
        <f>M18/$N$6*100</f>
        <v>65.55555555555556</v>
      </c>
      <c r="O18" s="16">
        <v>120</v>
      </c>
      <c r="P18" s="7" t="s">
        <v>748</v>
      </c>
      <c r="Q18" s="48"/>
      <c r="R18" s="12"/>
      <c r="T18" s="25"/>
    </row>
    <row r="19" spans="1:20" ht="15.75">
      <c r="A19" s="49" t="s">
        <v>584</v>
      </c>
      <c r="B19" s="49" t="s">
        <v>564</v>
      </c>
      <c r="C19" s="50" t="s">
        <v>240</v>
      </c>
      <c r="D19" s="50" t="s">
        <v>241</v>
      </c>
      <c r="E19" s="50" t="s">
        <v>242</v>
      </c>
      <c r="F19" s="50" t="s">
        <v>243</v>
      </c>
      <c r="G19" s="31">
        <v>161</v>
      </c>
      <c r="H19" s="42">
        <f>G19/($N$6/3)*100</f>
        <v>67.08333333333333</v>
      </c>
      <c r="I19" s="31">
        <v>152.5</v>
      </c>
      <c r="J19" s="42">
        <f>I19/($N$6/3)*100</f>
        <v>63.541666666666664</v>
      </c>
      <c r="K19" s="31">
        <v>158.5</v>
      </c>
      <c r="L19" s="42">
        <f>K19/($N$6/3)*100</f>
        <v>66.04166666666667</v>
      </c>
      <c r="M19" s="16">
        <f>G19+I19+K19</f>
        <v>472</v>
      </c>
      <c r="N19" s="21">
        <f>M19/$N$6*100</f>
        <v>65.55555555555556</v>
      </c>
      <c r="O19" s="16">
        <v>118</v>
      </c>
      <c r="P19" s="7" t="s">
        <v>749</v>
      </c>
      <c r="Q19" s="48"/>
      <c r="R19" s="12"/>
      <c r="T19" s="25"/>
    </row>
    <row r="20" spans="1:20" ht="15.75">
      <c r="A20" s="49" t="s">
        <v>586</v>
      </c>
      <c r="B20" s="49" t="s">
        <v>566</v>
      </c>
      <c r="C20" s="50" t="s">
        <v>221</v>
      </c>
      <c r="D20" s="50" t="s">
        <v>222</v>
      </c>
      <c r="E20" s="50" t="s">
        <v>223</v>
      </c>
      <c r="F20" s="50">
        <v>1630065</v>
      </c>
      <c r="G20" s="31">
        <v>157</v>
      </c>
      <c r="H20" s="42">
        <f>G20/($N$6/3)*100</f>
        <v>65.41666666666667</v>
      </c>
      <c r="I20" s="31">
        <v>151</v>
      </c>
      <c r="J20" s="42">
        <f>I20/($N$6/3)*100</f>
        <v>62.916666666666664</v>
      </c>
      <c r="K20" s="31">
        <v>162.5</v>
      </c>
      <c r="L20" s="42">
        <f>K20/($N$6/3)*100</f>
        <v>67.70833333333334</v>
      </c>
      <c r="M20" s="16">
        <f>G20+I20+K20</f>
        <v>470.5</v>
      </c>
      <c r="N20" s="21">
        <f>M20/$N$6*100</f>
        <v>65.34722222222223</v>
      </c>
      <c r="O20" s="16">
        <v>118.5</v>
      </c>
      <c r="P20" s="7" t="s">
        <v>750</v>
      </c>
      <c r="Q20" s="48"/>
      <c r="R20" s="12"/>
      <c r="T20" s="25"/>
    </row>
    <row r="21" spans="1:20" ht="15.75">
      <c r="A21" s="49" t="s">
        <v>585</v>
      </c>
      <c r="B21" s="49" t="s">
        <v>565</v>
      </c>
      <c r="C21" s="50" t="s">
        <v>248</v>
      </c>
      <c r="D21" s="50" t="s">
        <v>249</v>
      </c>
      <c r="E21" s="50" t="s">
        <v>250</v>
      </c>
      <c r="F21" s="50" t="s">
        <v>251</v>
      </c>
      <c r="G21" s="31">
        <v>156</v>
      </c>
      <c r="H21" s="42">
        <f>G21/($N$6/3)*100</f>
        <v>65</v>
      </c>
      <c r="I21" s="31">
        <v>151</v>
      </c>
      <c r="J21" s="42">
        <f>I21/($N$6/3)*100</f>
        <v>62.916666666666664</v>
      </c>
      <c r="K21" s="31">
        <v>160.5</v>
      </c>
      <c r="L21" s="42">
        <f>K21/($N$6/3)*100</f>
        <v>66.875</v>
      </c>
      <c r="M21" s="16">
        <f>G21+I21+K21</f>
        <v>467.5</v>
      </c>
      <c r="N21" s="21">
        <f>M21/$N$6*100</f>
        <v>64.93055555555556</v>
      </c>
      <c r="O21" s="16">
        <v>117</v>
      </c>
      <c r="P21" s="7" t="s">
        <v>751</v>
      </c>
      <c r="Q21" s="48"/>
      <c r="R21" s="12"/>
      <c r="T21" s="25"/>
    </row>
    <row r="22" spans="1:20" ht="15.75">
      <c r="A22" s="49" t="s">
        <v>595</v>
      </c>
      <c r="B22" s="49" t="s">
        <v>575</v>
      </c>
      <c r="C22" s="50" t="s">
        <v>268</v>
      </c>
      <c r="D22" s="50" t="s">
        <v>269</v>
      </c>
      <c r="E22" s="50" t="s">
        <v>270</v>
      </c>
      <c r="F22" s="50" t="s">
        <v>271</v>
      </c>
      <c r="G22" s="31">
        <v>163.5</v>
      </c>
      <c r="H22" s="42">
        <f>G22/($N$6/3)*100</f>
        <v>68.125</v>
      </c>
      <c r="I22" s="31">
        <v>150</v>
      </c>
      <c r="J22" s="42">
        <f>I22/($N$6/3)*100</f>
        <v>62.5</v>
      </c>
      <c r="K22" s="31">
        <v>150.5</v>
      </c>
      <c r="L22" s="42">
        <f>K22/($N$6/3)*100</f>
        <v>62.708333333333336</v>
      </c>
      <c r="M22" s="16">
        <f>G22+I22+K22</f>
        <v>464</v>
      </c>
      <c r="N22" s="21">
        <f>M22/$N$6*100</f>
        <v>64.44444444444444</v>
      </c>
      <c r="O22" s="16">
        <v>116</v>
      </c>
      <c r="P22" s="7" t="s">
        <v>752</v>
      </c>
      <c r="Q22" s="48"/>
      <c r="R22" s="12"/>
      <c r="T22" s="25"/>
    </row>
    <row r="23" spans="1:20" ht="15.75">
      <c r="A23" s="49" t="s">
        <v>593</v>
      </c>
      <c r="B23" s="49" t="s">
        <v>573</v>
      </c>
      <c r="C23" s="50" t="s">
        <v>256</v>
      </c>
      <c r="D23" s="50">
        <v>244619</v>
      </c>
      <c r="E23" s="50" t="s">
        <v>257</v>
      </c>
      <c r="F23" s="50">
        <v>59630</v>
      </c>
      <c r="G23" s="31">
        <v>157.5</v>
      </c>
      <c r="H23" s="42">
        <f>G23/($N$6/3)*100</f>
        <v>65.625</v>
      </c>
      <c r="I23" s="31">
        <v>142.5</v>
      </c>
      <c r="J23" s="42">
        <f>I23/($N$6/3)*100</f>
        <v>59.375</v>
      </c>
      <c r="K23" s="31">
        <v>153</v>
      </c>
      <c r="L23" s="42">
        <f>K23/($N$6/3)*100</f>
        <v>63.74999999999999</v>
      </c>
      <c r="M23" s="16">
        <f>G23+I23+K23</f>
        <v>453</v>
      </c>
      <c r="N23" s="21">
        <f>M23/$N$6*100</f>
        <v>62.916666666666664</v>
      </c>
      <c r="O23" s="16">
        <v>112</v>
      </c>
      <c r="P23" s="7" t="s">
        <v>753</v>
      </c>
      <c r="Q23" s="48"/>
      <c r="R23" s="12"/>
      <c r="T23" s="25"/>
    </row>
    <row r="24" spans="1:20" ht="15.75">
      <c r="A24" s="49" t="s">
        <v>581</v>
      </c>
      <c r="B24" s="49" t="s">
        <v>561</v>
      </c>
      <c r="C24" s="50" t="s">
        <v>217</v>
      </c>
      <c r="D24" s="50" t="s">
        <v>218</v>
      </c>
      <c r="E24" s="50" t="s">
        <v>219</v>
      </c>
      <c r="F24" s="50" t="s">
        <v>220</v>
      </c>
      <c r="G24" s="31">
        <v>146.5</v>
      </c>
      <c r="H24" s="42">
        <f>G24/($N$6/3)*100</f>
        <v>61.04166666666667</v>
      </c>
      <c r="I24" s="31">
        <v>150.5</v>
      </c>
      <c r="J24" s="42">
        <f>I24/($N$6/3)*100</f>
        <v>62.708333333333336</v>
      </c>
      <c r="K24" s="31">
        <v>151.5</v>
      </c>
      <c r="L24" s="42">
        <f>K24/($N$6/3)*100</f>
        <v>63.125</v>
      </c>
      <c r="M24" s="16">
        <f>G24+I24+K24</f>
        <v>448.5</v>
      </c>
      <c r="N24" s="21">
        <f>M24/$N$6*100</f>
        <v>62.291666666666664</v>
      </c>
      <c r="O24" s="16">
        <v>114</v>
      </c>
      <c r="P24" s="7" t="s">
        <v>754</v>
      </c>
      <c r="Q24" s="48"/>
      <c r="R24" s="12"/>
      <c r="T24" s="25"/>
    </row>
    <row r="25" spans="1:20" ht="15.75">
      <c r="A25" s="49" t="s">
        <v>590</v>
      </c>
      <c r="B25" s="49" t="s">
        <v>570</v>
      </c>
      <c r="C25" s="50" t="s">
        <v>201</v>
      </c>
      <c r="D25" s="50" t="s">
        <v>202</v>
      </c>
      <c r="E25" s="50" t="s">
        <v>203</v>
      </c>
      <c r="F25" s="50" t="s">
        <v>204</v>
      </c>
      <c r="G25" s="31">
        <v>151.5</v>
      </c>
      <c r="H25" s="42">
        <f>G25/($N$6/3)*100</f>
        <v>63.125</v>
      </c>
      <c r="I25" s="31">
        <v>143.5</v>
      </c>
      <c r="J25" s="42">
        <f>I25/($N$6/3)*100</f>
        <v>59.791666666666664</v>
      </c>
      <c r="K25" s="31">
        <v>153</v>
      </c>
      <c r="L25" s="42">
        <f>K25/($N$6/3)*100</f>
        <v>63.74999999999999</v>
      </c>
      <c r="M25" s="16">
        <f>G25+I25+K25</f>
        <v>448</v>
      </c>
      <c r="N25" s="21">
        <f>M25/$N$6*100</f>
        <v>62.22222222222222</v>
      </c>
      <c r="O25" s="16">
        <v>113</v>
      </c>
      <c r="P25" s="7" t="s">
        <v>755</v>
      </c>
      <c r="Q25" s="48"/>
      <c r="R25" s="12"/>
      <c r="T25" s="25"/>
    </row>
    <row r="26" spans="1:20" ht="15.75">
      <c r="A26" s="49" t="s">
        <v>579</v>
      </c>
      <c r="B26" s="49" t="s">
        <v>559</v>
      </c>
      <c r="C26" s="50" t="s">
        <v>209</v>
      </c>
      <c r="D26" s="50" t="s">
        <v>210</v>
      </c>
      <c r="E26" s="50" t="s">
        <v>211</v>
      </c>
      <c r="F26" s="50" t="s">
        <v>212</v>
      </c>
      <c r="G26" s="31">
        <v>148</v>
      </c>
      <c r="H26" s="42">
        <f>G26/($N$6/3)*100</f>
        <v>61.66666666666667</v>
      </c>
      <c r="I26" s="31">
        <v>149.5</v>
      </c>
      <c r="J26" s="42">
        <f>I26/($N$6/3)*100</f>
        <v>62.291666666666664</v>
      </c>
      <c r="K26" s="31">
        <v>149.5</v>
      </c>
      <c r="L26" s="42">
        <f>K26/($N$6/3)*100</f>
        <v>62.291666666666664</v>
      </c>
      <c r="M26" s="16">
        <f>G26+I26+K26</f>
        <v>447</v>
      </c>
      <c r="N26" s="21">
        <f>M26/$N$6*100</f>
        <v>62.083333333333336</v>
      </c>
      <c r="O26" s="16">
        <v>115.5</v>
      </c>
      <c r="P26" s="7" t="s">
        <v>756</v>
      </c>
      <c r="Q26" s="48"/>
      <c r="R26" s="12"/>
      <c r="T26" s="25"/>
    </row>
    <row r="27" spans="1:20" ht="15.75">
      <c r="A27" s="49" t="s">
        <v>588</v>
      </c>
      <c r="B27" s="49" t="s">
        <v>568</v>
      </c>
      <c r="C27" s="50" t="s">
        <v>258</v>
      </c>
      <c r="D27" s="50">
        <v>1612767</v>
      </c>
      <c r="E27" s="50" t="s">
        <v>259</v>
      </c>
      <c r="F27" s="50">
        <v>1634487</v>
      </c>
      <c r="G27" s="31">
        <v>147.5</v>
      </c>
      <c r="H27" s="42">
        <f>G27/($N$6/3)*100</f>
        <v>61.458333333333336</v>
      </c>
      <c r="I27" s="31">
        <v>146</v>
      </c>
      <c r="J27" s="42">
        <f>I27/($N$6/3)*100</f>
        <v>60.83333333333333</v>
      </c>
      <c r="K27" s="31">
        <v>149</v>
      </c>
      <c r="L27" s="42">
        <f>K27/($N$6/3)*100</f>
        <v>62.083333333333336</v>
      </c>
      <c r="M27" s="16">
        <f>G27+I27+K27</f>
        <v>442.5</v>
      </c>
      <c r="N27" s="21">
        <f>M27/$N$6*100</f>
        <v>61.458333333333336</v>
      </c>
      <c r="O27" s="16">
        <v>111.5</v>
      </c>
      <c r="P27" s="7" t="s">
        <v>757</v>
      </c>
      <c r="Q27" s="48"/>
      <c r="R27" s="12"/>
      <c r="T27" s="25"/>
    </row>
    <row r="28" spans="1:20" ht="15.75">
      <c r="A28" s="49" t="s">
        <v>589</v>
      </c>
      <c r="B28" s="49" t="s">
        <v>569</v>
      </c>
      <c r="C28" s="50" t="s">
        <v>228</v>
      </c>
      <c r="D28" s="50" t="s">
        <v>229</v>
      </c>
      <c r="E28" s="50" t="s">
        <v>230</v>
      </c>
      <c r="F28" s="50" t="s">
        <v>231</v>
      </c>
      <c r="G28" s="31">
        <v>146.5</v>
      </c>
      <c r="H28" s="42">
        <f>G28/($N$6/3)*100</f>
        <v>61.04166666666667</v>
      </c>
      <c r="I28" s="31">
        <v>141</v>
      </c>
      <c r="J28" s="42">
        <f>I28/($N$6/3)*100</f>
        <v>58.75</v>
      </c>
      <c r="K28" s="31">
        <v>147.5</v>
      </c>
      <c r="L28" s="42">
        <f>K28/($N$6/3)*100</f>
        <v>61.458333333333336</v>
      </c>
      <c r="M28" s="16">
        <f>G28+I28+K28</f>
        <v>435</v>
      </c>
      <c r="N28" s="21">
        <f>M28/$N$6*100</f>
        <v>60.416666666666664</v>
      </c>
      <c r="O28" s="16">
        <v>110</v>
      </c>
      <c r="P28" s="7" t="s">
        <v>758</v>
      </c>
      <c r="Q28" s="48"/>
      <c r="R28" s="12"/>
      <c r="T28" s="25"/>
    </row>
    <row r="29" spans="7:20" ht="15.75">
      <c r="G29" s="2"/>
      <c r="H29" s="2"/>
      <c r="I29" s="2"/>
      <c r="J29" s="2"/>
      <c r="K29" s="2"/>
      <c r="L29" s="2"/>
      <c r="M29" s="2"/>
      <c r="N29" s="2"/>
      <c r="O29" s="2"/>
      <c r="P29" s="7"/>
      <c r="Q29" s="48"/>
      <c r="R29" s="12"/>
      <c r="T29" s="25"/>
    </row>
    <row r="30" spans="2:20" ht="15.75">
      <c r="B30" s="25"/>
      <c r="G30" s="2"/>
      <c r="H30" s="2"/>
      <c r="I30" s="2"/>
      <c r="J30" s="2"/>
      <c r="K30" s="2"/>
      <c r="L30" s="2"/>
      <c r="M30" s="2"/>
      <c r="N30" s="2"/>
      <c r="O30" s="2"/>
      <c r="T30" s="2"/>
    </row>
    <row r="31" spans="2:20" ht="15.75">
      <c r="B31" s="25"/>
      <c r="G31" s="2"/>
      <c r="H31" s="2"/>
      <c r="I31" s="2"/>
      <c r="J31" s="2"/>
      <c r="K31" s="2"/>
      <c r="L31" s="2"/>
      <c r="M31" s="2"/>
      <c r="N31" s="2"/>
      <c r="O31" s="2"/>
      <c r="T31" s="2"/>
    </row>
    <row r="32" spans="2:20" ht="15.75">
      <c r="B32" s="25"/>
      <c r="G32" s="2"/>
      <c r="H32" s="2"/>
      <c r="I32" s="2"/>
      <c r="J32" s="2"/>
      <c r="K32" s="2"/>
      <c r="L32" s="2"/>
      <c r="M32" s="2"/>
      <c r="N32" s="2"/>
      <c r="O32" s="2"/>
      <c r="T32" s="2"/>
    </row>
    <row r="33" spans="2:20" ht="15.75">
      <c r="B33" s="25"/>
      <c r="G33" s="2"/>
      <c r="H33" s="2"/>
      <c r="I33" s="2"/>
      <c r="J33" s="2"/>
      <c r="K33" s="2"/>
      <c r="L33" s="2"/>
      <c r="M33" s="2"/>
      <c r="N33" s="2"/>
      <c r="O33" s="2"/>
      <c r="T33" s="2"/>
    </row>
    <row r="34" spans="2:20" ht="15.75">
      <c r="B34" s="25"/>
      <c r="G34" s="2"/>
      <c r="H34" s="2"/>
      <c r="I34" s="2"/>
      <c r="J34" s="2"/>
      <c r="K34" s="2"/>
      <c r="L34" s="2"/>
      <c r="M34" s="2"/>
      <c r="N34" s="2"/>
      <c r="O34" s="2"/>
      <c r="T34" s="2"/>
    </row>
    <row r="35" spans="2:20" ht="15.75">
      <c r="B35" s="25"/>
      <c r="G35" s="2"/>
      <c r="H35" s="2"/>
      <c r="I35" s="2"/>
      <c r="J35" s="2"/>
      <c r="K35" s="2"/>
      <c r="L35" s="2"/>
      <c r="M35" s="2"/>
      <c r="N35" s="2"/>
      <c r="O35" s="2"/>
      <c r="T35" s="2"/>
    </row>
    <row r="36" spans="2:20" ht="15.75">
      <c r="B36" s="25"/>
      <c r="G36" s="2"/>
      <c r="H36" s="2"/>
      <c r="I36" s="2"/>
      <c r="J36" s="2"/>
      <c r="K36" s="2"/>
      <c r="L36" s="2"/>
      <c r="M36" s="2"/>
      <c r="N36" s="2"/>
      <c r="O36" s="2"/>
      <c r="T36" s="2"/>
    </row>
    <row r="37" spans="2:20" ht="15.75">
      <c r="B37" s="25"/>
      <c r="G37" s="2"/>
      <c r="H37" s="2"/>
      <c r="I37" s="2"/>
      <c r="J37" s="2"/>
      <c r="K37" s="2"/>
      <c r="L37" s="2"/>
      <c r="M37" s="2"/>
      <c r="N37" s="2"/>
      <c r="O37" s="2"/>
      <c r="T37" s="2"/>
    </row>
    <row r="38" spans="2:20" ht="15.75">
      <c r="B38" s="25"/>
      <c r="G38" s="2"/>
      <c r="H38" s="2"/>
      <c r="I38" s="2"/>
      <c r="J38" s="2"/>
      <c r="K38" s="2"/>
      <c r="L38" s="2"/>
      <c r="M38" s="2"/>
      <c r="N38" s="2"/>
      <c r="O38" s="2"/>
      <c r="T38" s="2"/>
    </row>
    <row r="39" spans="2:20" ht="15.75">
      <c r="B39" s="25"/>
      <c r="G39" s="2"/>
      <c r="H39" s="2"/>
      <c r="I39" s="2"/>
      <c r="J39" s="2"/>
      <c r="K39" s="2"/>
      <c r="L39" s="2"/>
      <c r="M39" s="2"/>
      <c r="N39" s="2"/>
      <c r="O39" s="2"/>
      <c r="T39" s="2"/>
    </row>
    <row r="40" spans="2:20" ht="15.75">
      <c r="B40" s="25"/>
      <c r="G40" s="2"/>
      <c r="H40" s="2"/>
      <c r="I40" s="2"/>
      <c r="J40" s="2"/>
      <c r="K40" s="2"/>
      <c r="L40" s="2"/>
      <c r="M40" s="2"/>
      <c r="N40" s="2"/>
      <c r="O40" s="2"/>
      <c r="T40" s="2"/>
    </row>
    <row r="41" spans="2:20" ht="15.75">
      <c r="B41" s="25"/>
      <c r="G41" s="2"/>
      <c r="H41" s="2"/>
      <c r="I41" s="2"/>
      <c r="J41" s="2"/>
      <c r="K41" s="2"/>
      <c r="L41" s="2"/>
      <c r="M41" s="2"/>
      <c r="N41" s="2"/>
      <c r="O41" s="2"/>
      <c r="T41" s="2"/>
    </row>
    <row r="42" spans="2:20" ht="15.75">
      <c r="B42" s="25"/>
      <c r="G42" s="2"/>
      <c r="H42" s="2"/>
      <c r="I42" s="2"/>
      <c r="J42" s="2"/>
      <c r="K42" s="2"/>
      <c r="L42" s="2"/>
      <c r="M42" s="2"/>
      <c r="N42" s="2"/>
      <c r="O42" s="2"/>
      <c r="T42" s="2"/>
    </row>
    <row r="43" spans="2:20" ht="15.75">
      <c r="B43" s="25"/>
      <c r="G43" s="2"/>
      <c r="H43" s="2"/>
      <c r="I43" s="2"/>
      <c r="J43" s="2"/>
      <c r="K43" s="2"/>
      <c r="L43" s="2"/>
      <c r="M43" s="2"/>
      <c r="N43" s="2"/>
      <c r="O43" s="2"/>
      <c r="T43" s="2"/>
    </row>
    <row r="44" spans="2:20" ht="15.75">
      <c r="B44" s="25"/>
      <c r="G44" s="2"/>
      <c r="H44" s="2"/>
      <c r="I44" s="2"/>
      <c r="J44" s="2"/>
      <c r="K44" s="2"/>
      <c r="L44" s="2"/>
      <c r="M44" s="2"/>
      <c r="N44" s="2"/>
      <c r="O44" s="2"/>
      <c r="T44" s="2"/>
    </row>
    <row r="45" spans="2:20" ht="15.75">
      <c r="B45" s="25"/>
      <c r="G45" s="2"/>
      <c r="H45" s="2"/>
      <c r="I45" s="2"/>
      <c r="J45" s="2"/>
      <c r="K45" s="2"/>
      <c r="L45" s="2"/>
      <c r="M45" s="2"/>
      <c r="N45" s="2"/>
      <c r="O45" s="2"/>
      <c r="T45" s="2"/>
    </row>
    <row r="46" spans="2:20" ht="15.75">
      <c r="B46" s="25"/>
      <c r="G46" s="2"/>
      <c r="H46" s="2"/>
      <c r="I46" s="2"/>
      <c r="J46" s="2"/>
      <c r="K46" s="2"/>
      <c r="L46" s="2"/>
      <c r="M46" s="2"/>
      <c r="N46" s="2"/>
      <c r="O46" s="2"/>
      <c r="T46" s="2"/>
    </row>
    <row r="47" spans="2:20" ht="15.75">
      <c r="B47" s="25"/>
      <c r="G47" s="2"/>
      <c r="H47" s="2"/>
      <c r="I47" s="2"/>
      <c r="J47" s="2"/>
      <c r="K47" s="2"/>
      <c r="L47" s="2"/>
      <c r="M47" s="2"/>
      <c r="N47" s="2"/>
      <c r="O47" s="2"/>
      <c r="T47" s="2"/>
    </row>
    <row r="48" spans="2:20" ht="15.75">
      <c r="B48" s="25"/>
      <c r="G48" s="2"/>
      <c r="H48" s="2"/>
      <c r="I48" s="2"/>
      <c r="J48" s="2"/>
      <c r="K48" s="2"/>
      <c r="L48" s="2"/>
      <c r="M48" s="2"/>
      <c r="N48" s="2"/>
      <c r="O48" s="2"/>
      <c r="T48" s="2"/>
    </row>
    <row r="49" spans="2:20" ht="15.75">
      <c r="B49" s="25"/>
      <c r="G49" s="2"/>
      <c r="H49" s="2"/>
      <c r="I49" s="2"/>
      <c r="J49" s="2"/>
      <c r="K49" s="2"/>
      <c r="L49" s="2"/>
      <c r="M49" s="2"/>
      <c r="N49" s="2"/>
      <c r="O49" s="2"/>
      <c r="T49" s="2"/>
    </row>
    <row r="50" spans="2:20" ht="15.75">
      <c r="B50" s="25"/>
      <c r="G50" s="2"/>
      <c r="H50" s="2"/>
      <c r="I50" s="2"/>
      <c r="J50" s="2"/>
      <c r="K50" s="2"/>
      <c r="L50" s="2"/>
      <c r="M50" s="2"/>
      <c r="N50" s="2"/>
      <c r="O50" s="2"/>
      <c r="T50" s="2"/>
    </row>
    <row r="51" spans="2:20" ht="15.75">
      <c r="B51" s="25"/>
      <c r="G51" s="2"/>
      <c r="H51" s="2"/>
      <c r="I51" s="2"/>
      <c r="J51" s="2"/>
      <c r="K51" s="2"/>
      <c r="L51" s="2"/>
      <c r="M51" s="2"/>
      <c r="N51" s="2"/>
      <c r="O51" s="2"/>
      <c r="T51" s="2"/>
    </row>
    <row r="52" spans="2:20" ht="15.75">
      <c r="B52" s="25"/>
      <c r="G52" s="2"/>
      <c r="H52" s="2"/>
      <c r="I52" s="2"/>
      <c r="J52" s="2"/>
      <c r="K52" s="2"/>
      <c r="L52" s="2"/>
      <c r="M52" s="2"/>
      <c r="N52" s="2"/>
      <c r="O52" s="2"/>
      <c r="T52" s="2"/>
    </row>
    <row r="53" spans="2:20" ht="15.75">
      <c r="B53" s="25"/>
      <c r="G53" s="2"/>
      <c r="H53" s="2"/>
      <c r="I53" s="2"/>
      <c r="J53" s="2"/>
      <c r="K53" s="2"/>
      <c r="L53" s="2"/>
      <c r="M53" s="2"/>
      <c r="N53" s="2"/>
      <c r="O53" s="2"/>
      <c r="T53" s="2"/>
    </row>
    <row r="54" spans="2:20" ht="15.75">
      <c r="B54" s="25"/>
      <c r="G54" s="2"/>
      <c r="H54" s="2"/>
      <c r="I54" s="2"/>
      <c r="J54" s="2"/>
      <c r="K54" s="2"/>
      <c r="L54" s="2"/>
      <c r="M54" s="2"/>
      <c r="N54" s="2"/>
      <c r="O54" s="2"/>
      <c r="T54" s="2"/>
    </row>
    <row r="55" spans="2:20" ht="15.75">
      <c r="B55" s="25"/>
      <c r="G55" s="2"/>
      <c r="H55" s="2"/>
      <c r="I55" s="2"/>
      <c r="J55" s="2"/>
      <c r="K55" s="2"/>
      <c r="L55" s="2"/>
      <c r="M55" s="2"/>
      <c r="N55" s="2"/>
      <c r="O55" s="2"/>
      <c r="T55" s="2"/>
    </row>
    <row r="56" spans="2:20" ht="15.75">
      <c r="B56" s="25"/>
      <c r="G56" s="2"/>
      <c r="H56" s="2"/>
      <c r="I56" s="2"/>
      <c r="J56" s="2"/>
      <c r="K56" s="2"/>
      <c r="L56" s="2"/>
      <c r="M56" s="2"/>
      <c r="N56" s="2"/>
      <c r="O56" s="2"/>
      <c r="T56" s="2"/>
    </row>
    <row r="57" spans="2:20" ht="15.75">
      <c r="B57" s="25"/>
      <c r="G57" s="2"/>
      <c r="H57" s="2"/>
      <c r="I57" s="2"/>
      <c r="J57" s="2"/>
      <c r="K57" s="2"/>
      <c r="L57" s="2"/>
      <c r="M57" s="2"/>
      <c r="N57" s="2"/>
      <c r="O57" s="2"/>
      <c r="T57" s="2"/>
    </row>
    <row r="58" spans="2:20" ht="15.75">
      <c r="B58" s="25"/>
      <c r="G58" s="2"/>
      <c r="H58" s="2"/>
      <c r="I58" s="2"/>
      <c r="J58" s="2"/>
      <c r="K58" s="2"/>
      <c r="L58" s="2"/>
      <c r="M58" s="2"/>
      <c r="N58" s="2"/>
      <c r="O58" s="2"/>
      <c r="T58" s="2"/>
    </row>
    <row r="59" spans="2:20" ht="15.75">
      <c r="B59" s="25"/>
      <c r="G59" s="2"/>
      <c r="H59" s="2"/>
      <c r="I59" s="2"/>
      <c r="J59" s="2"/>
      <c r="K59" s="2"/>
      <c r="L59" s="2"/>
      <c r="M59" s="2"/>
      <c r="N59" s="2"/>
      <c r="O59" s="2"/>
      <c r="T59" s="2"/>
    </row>
    <row r="60" spans="2:20" ht="15.75">
      <c r="B60" s="25"/>
      <c r="G60" s="2"/>
      <c r="H60" s="2"/>
      <c r="I60" s="2"/>
      <c r="J60" s="2"/>
      <c r="K60" s="2"/>
      <c r="L60" s="2"/>
      <c r="M60" s="2"/>
      <c r="N60" s="2"/>
      <c r="O60" s="2"/>
      <c r="T60" s="2"/>
    </row>
    <row r="61" spans="2:20" ht="15.75">
      <c r="B61" s="25"/>
      <c r="G61" s="2"/>
      <c r="H61" s="2"/>
      <c r="I61" s="2"/>
      <c r="J61" s="2"/>
      <c r="K61" s="2"/>
      <c r="L61" s="2"/>
      <c r="M61" s="2"/>
      <c r="N61" s="2"/>
      <c r="O61" s="2"/>
      <c r="T61" s="2"/>
    </row>
    <row r="62" spans="2:20" ht="15.75">
      <c r="B62" s="25"/>
      <c r="G62" s="2"/>
      <c r="H62" s="2"/>
      <c r="I62" s="2"/>
      <c r="J62" s="2"/>
      <c r="K62" s="2"/>
      <c r="L62" s="2"/>
      <c r="M62" s="2"/>
      <c r="N62" s="2"/>
      <c r="O62" s="2"/>
      <c r="T62" s="2"/>
    </row>
    <row r="63" spans="2:20" ht="15.75">
      <c r="B63" s="25"/>
      <c r="G63" s="2"/>
      <c r="H63" s="2"/>
      <c r="I63" s="2"/>
      <c r="J63" s="2"/>
      <c r="K63" s="2"/>
      <c r="L63" s="2"/>
      <c r="M63" s="2"/>
      <c r="N63" s="2"/>
      <c r="O63" s="2"/>
      <c r="T63" s="2"/>
    </row>
    <row r="64" ht="15.75">
      <c r="T64" s="25"/>
    </row>
    <row r="65" ht="15.75">
      <c r="T65" s="25"/>
    </row>
    <row r="66" ht="15.75">
      <c r="T66" s="25"/>
    </row>
    <row r="67" ht="15.75">
      <c r="T67" s="25"/>
    </row>
    <row r="68" ht="15.75">
      <c r="T68" s="25"/>
    </row>
    <row r="69" ht="15.75">
      <c r="T69" s="25"/>
    </row>
    <row r="70" ht="15.75">
      <c r="T70" s="25"/>
    </row>
  </sheetData>
  <sheetProtection/>
  <mergeCells count="1">
    <mergeCell ref="C5:I5"/>
  </mergeCells>
  <conditionalFormatting sqref="T64:T70 T16:T29 B30:B63">
    <cfRule type="cellIs" priority="2" dxfId="1" operator="greaterThan" stopIfTrue="1">
      <formula>6.99</formula>
    </cfRule>
  </conditionalFormatting>
  <conditionalFormatting sqref="T64:T70 T16:T29 B30:B63">
    <cfRule type="cellIs" priority="1" dxfId="0" operator="greaterThan" stopIfTrue="1">
      <formula>0.0699</formula>
    </cfRule>
  </conditionalFormatting>
  <printOptions/>
  <pageMargins left="0.25" right="0.25" top="0.75" bottom="0.75" header="0.3" footer="0.3"/>
  <pageSetup fitToHeight="1" fitToWidth="1" horizontalDpi="600" verticalDpi="600" orientation="landscape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T61"/>
  <sheetViews>
    <sheetView tabSelected="1" zoomScalePageLayoutView="0" workbookViewId="0" topLeftCell="A1">
      <selection activeCell="P26" sqref="P26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18.00390625" style="2" customWidth="1"/>
    <col min="4" max="4" width="10.140625" style="2" bestFit="1" customWidth="1"/>
    <col min="5" max="5" width="18.140625" style="2" customWidth="1"/>
    <col min="6" max="6" width="10.7109375" style="2" bestFit="1" customWidth="1"/>
    <col min="7" max="7" width="8.57421875" style="28" customWidth="1"/>
    <col min="8" max="8" width="16.7109375" style="37" bestFit="1" customWidth="1"/>
    <col min="9" max="9" width="8.57421875" style="28" customWidth="1"/>
    <col min="10" max="10" width="8.57421875" style="37" customWidth="1"/>
    <col min="11" max="11" width="8.57421875" style="28" customWidth="1"/>
    <col min="12" max="12" width="8.57421875" style="37" customWidth="1"/>
    <col min="13" max="13" width="9.140625" style="13" customWidth="1"/>
    <col min="14" max="14" width="9.140625" style="18" customWidth="1"/>
    <col min="15" max="15" width="7.8515625" style="13" customWidth="1"/>
    <col min="16" max="17" width="8.28125" style="2" customWidth="1"/>
    <col min="18" max="18" width="7.7109375" style="2" customWidth="1"/>
    <col min="19" max="19" width="2.140625" style="2" customWidth="1"/>
    <col min="20" max="20" width="9.140625" style="24" customWidth="1"/>
    <col min="21" max="16384" width="9.140625" style="2" customWidth="1"/>
  </cols>
  <sheetData>
    <row r="1" ht="18.75">
      <c r="A1" s="1" t="s">
        <v>35</v>
      </c>
    </row>
    <row r="2" spans="1:8" ht="15.75">
      <c r="A2" s="5" t="s">
        <v>1</v>
      </c>
      <c r="B2" s="6"/>
      <c r="C2" s="6"/>
      <c r="D2" s="6"/>
      <c r="E2" s="6"/>
      <c r="F2" s="6" t="s">
        <v>9</v>
      </c>
      <c r="G2" s="29" t="s">
        <v>15</v>
      </c>
      <c r="H2" s="38" t="s">
        <v>639</v>
      </c>
    </row>
    <row r="3" spans="1:8" ht="15.75">
      <c r="A3" s="5" t="s">
        <v>0</v>
      </c>
      <c r="B3" s="6" t="s">
        <v>18</v>
      </c>
      <c r="C3" s="6"/>
      <c r="D3" s="6"/>
      <c r="E3" s="6"/>
      <c r="F3" s="6"/>
      <c r="G3" s="29" t="s">
        <v>7</v>
      </c>
      <c r="H3" s="38" t="s">
        <v>638</v>
      </c>
    </row>
    <row r="4" spans="1:15" ht="15.75">
      <c r="A4" s="5" t="s">
        <v>10</v>
      </c>
      <c r="B4" s="6">
        <v>14</v>
      </c>
      <c r="C4" s="6"/>
      <c r="D4" s="6"/>
      <c r="E4" s="6"/>
      <c r="F4" s="6"/>
      <c r="G4" s="29" t="s">
        <v>27</v>
      </c>
      <c r="H4" s="38" t="s">
        <v>640</v>
      </c>
      <c r="O4" s="17"/>
    </row>
    <row r="5" spans="1:20" ht="15.75">
      <c r="A5" s="3"/>
      <c r="C5" s="67" t="s">
        <v>16</v>
      </c>
      <c r="D5" s="67"/>
      <c r="E5" s="67"/>
      <c r="F5" s="67"/>
      <c r="G5" s="67"/>
      <c r="H5" s="67"/>
      <c r="I5" s="67"/>
      <c r="J5" s="39"/>
      <c r="T5" s="26"/>
    </row>
    <row r="6" spans="1:20" ht="13.5" thickBot="1">
      <c r="A6" s="4"/>
      <c r="B6" s="4"/>
      <c r="C6" s="4"/>
      <c r="D6" s="4"/>
      <c r="E6" s="4"/>
      <c r="F6" s="4"/>
      <c r="G6" s="30"/>
      <c r="H6" s="40"/>
      <c r="I6" s="30"/>
      <c r="J6" s="40"/>
      <c r="K6" s="30"/>
      <c r="L6" s="40"/>
      <c r="M6" s="14"/>
      <c r="N6" s="19">
        <f>340*3</f>
        <v>1020</v>
      </c>
      <c r="O6" s="14"/>
      <c r="P6" s="4"/>
      <c r="Q6" s="4"/>
      <c r="T6" s="26"/>
    </row>
    <row r="7" spans="1:18" ht="15.75">
      <c r="A7" s="8" t="s">
        <v>13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5" t="s">
        <v>21</v>
      </c>
      <c r="H7" s="41" t="s">
        <v>22</v>
      </c>
      <c r="I7" s="15" t="s">
        <v>23</v>
      </c>
      <c r="J7" s="41" t="s">
        <v>24</v>
      </c>
      <c r="K7" s="15" t="s">
        <v>28</v>
      </c>
      <c r="L7" s="41" t="s">
        <v>29</v>
      </c>
      <c r="M7" s="15" t="s">
        <v>11</v>
      </c>
      <c r="N7" s="20" t="s">
        <v>12</v>
      </c>
      <c r="O7" s="15" t="s">
        <v>25</v>
      </c>
      <c r="P7" s="9" t="s">
        <v>8</v>
      </c>
      <c r="Q7" s="47" t="s">
        <v>30</v>
      </c>
      <c r="R7" s="10" t="s">
        <v>26</v>
      </c>
    </row>
    <row r="8" spans="1:18" ht="15.75">
      <c r="A8" s="49" t="s">
        <v>629</v>
      </c>
      <c r="B8" s="49" t="s">
        <v>611</v>
      </c>
      <c r="C8" s="49" t="s">
        <v>310</v>
      </c>
      <c r="D8" s="49" t="s">
        <v>311</v>
      </c>
      <c r="E8" s="49" t="s">
        <v>312</v>
      </c>
      <c r="F8" s="49" t="s">
        <v>313</v>
      </c>
      <c r="G8" s="31">
        <v>233.5</v>
      </c>
      <c r="H8" s="42">
        <f>G8/($N$6/3)*100</f>
        <v>68.67647058823529</v>
      </c>
      <c r="I8" s="31">
        <v>227.5</v>
      </c>
      <c r="J8" s="42">
        <f>I8/($N$6/3)*100</f>
        <v>66.91176470588235</v>
      </c>
      <c r="K8" s="31">
        <v>246</v>
      </c>
      <c r="L8" s="42">
        <f>K8/($N$6/3)*100</f>
        <v>72.35294117647058</v>
      </c>
      <c r="M8" s="16">
        <f>G8+I8+K8</f>
        <v>707</v>
      </c>
      <c r="N8" s="21">
        <f>M8/$N$6*100</f>
        <v>69.31372549019608</v>
      </c>
      <c r="O8" s="16">
        <v>172</v>
      </c>
      <c r="P8" s="68" t="s">
        <v>738</v>
      </c>
      <c r="Q8" s="69"/>
      <c r="R8" s="70"/>
    </row>
    <row r="9" spans="1:18" ht="15.75">
      <c r="A9" s="49" t="s">
        <v>619</v>
      </c>
      <c r="B9" s="49" t="s">
        <v>601</v>
      </c>
      <c r="C9" s="49" t="s">
        <v>306</v>
      </c>
      <c r="D9" s="49" t="s">
        <v>307</v>
      </c>
      <c r="E9" s="49" t="s">
        <v>308</v>
      </c>
      <c r="F9" s="49" t="s">
        <v>309</v>
      </c>
      <c r="G9" s="31">
        <v>234.5</v>
      </c>
      <c r="H9" s="42">
        <f>G9/($N$6/3)*100</f>
        <v>68.97058823529412</v>
      </c>
      <c r="I9" s="31">
        <v>223</v>
      </c>
      <c r="J9" s="42">
        <f>I9/($N$6/3)*100</f>
        <v>65.58823529411765</v>
      </c>
      <c r="K9" s="31">
        <v>214.5</v>
      </c>
      <c r="L9" s="42">
        <f>K9/($N$6/3)*100</f>
        <v>63.088235294117645</v>
      </c>
      <c r="M9" s="16">
        <f>G9+I9+K9</f>
        <v>672</v>
      </c>
      <c r="N9" s="21">
        <f>M9/$N$6*100</f>
        <v>65.88235294117646</v>
      </c>
      <c r="O9" s="16">
        <v>162</v>
      </c>
      <c r="P9" s="68" t="s">
        <v>739</v>
      </c>
      <c r="Q9" s="69"/>
      <c r="R9" s="70"/>
    </row>
    <row r="10" spans="1:18" ht="15.75">
      <c r="A10" s="49" t="s">
        <v>622</v>
      </c>
      <c r="B10" s="49" t="s">
        <v>604</v>
      </c>
      <c r="C10" s="49" t="s">
        <v>298</v>
      </c>
      <c r="D10" s="49" t="s">
        <v>299</v>
      </c>
      <c r="E10" s="49" t="s">
        <v>300</v>
      </c>
      <c r="F10" s="49" t="s">
        <v>301</v>
      </c>
      <c r="G10" s="31">
        <v>224</v>
      </c>
      <c r="H10" s="42">
        <f>G10/($N$6/3)*100</f>
        <v>65.88235294117646</v>
      </c>
      <c r="I10" s="31">
        <v>217.5</v>
      </c>
      <c r="J10" s="42">
        <f>I10/($N$6/3)*100</f>
        <v>63.970588235294116</v>
      </c>
      <c r="K10" s="31">
        <v>224</v>
      </c>
      <c r="L10" s="42">
        <f>K10/($N$6/3)*100</f>
        <v>65.88235294117646</v>
      </c>
      <c r="M10" s="16">
        <f>G10+I10+K10</f>
        <v>665.5</v>
      </c>
      <c r="N10" s="21">
        <f>M10/$N$6*100</f>
        <v>65.24509803921569</v>
      </c>
      <c r="O10" s="16">
        <v>159</v>
      </c>
      <c r="P10" s="68" t="s">
        <v>740</v>
      </c>
      <c r="Q10" s="69"/>
      <c r="R10" s="70"/>
    </row>
    <row r="11" spans="1:18" ht="15.75">
      <c r="A11" s="49" t="s">
        <v>634</v>
      </c>
      <c r="B11" s="49" t="s">
        <v>617</v>
      </c>
      <c r="C11" s="49" t="s">
        <v>294</v>
      </c>
      <c r="D11" s="49" t="s">
        <v>295</v>
      </c>
      <c r="E11" s="49" t="s">
        <v>296</v>
      </c>
      <c r="F11" s="49" t="s">
        <v>297</v>
      </c>
      <c r="G11" s="31">
        <v>225.5</v>
      </c>
      <c r="H11" s="42">
        <f>G11/($N$6/3)*100</f>
        <v>66.32352941176471</v>
      </c>
      <c r="I11" s="31">
        <v>224.5</v>
      </c>
      <c r="J11" s="42">
        <f>I11/($N$6/3)*100</f>
        <v>66.02941176470588</v>
      </c>
      <c r="K11" s="31">
        <v>212.5</v>
      </c>
      <c r="L11" s="42">
        <f>K11/($N$6/3)*100</f>
        <v>62.5</v>
      </c>
      <c r="M11" s="16">
        <f>G11+I11+K11</f>
        <v>662.5</v>
      </c>
      <c r="N11" s="21">
        <f>M11/$N$6*100</f>
        <v>64.95098039215686</v>
      </c>
      <c r="O11" s="16">
        <v>158</v>
      </c>
      <c r="P11" s="68" t="s">
        <v>741</v>
      </c>
      <c r="Q11" s="69"/>
      <c r="R11" s="70"/>
    </row>
    <row r="12" spans="1:18" ht="15.75">
      <c r="A12" s="49" t="s">
        <v>620</v>
      </c>
      <c r="B12" s="49" t="s">
        <v>602</v>
      </c>
      <c r="C12" s="49" t="s">
        <v>284</v>
      </c>
      <c r="D12" s="49" t="s">
        <v>285</v>
      </c>
      <c r="E12" s="49" t="s">
        <v>286</v>
      </c>
      <c r="F12" s="49" t="s">
        <v>287</v>
      </c>
      <c r="G12" s="31">
        <v>225</v>
      </c>
      <c r="H12" s="42">
        <f>G12/($N$6/3)*100</f>
        <v>66.17647058823529</v>
      </c>
      <c r="I12" s="31">
        <v>227</v>
      </c>
      <c r="J12" s="42">
        <f>I12/($N$6/3)*100</f>
        <v>66.76470588235294</v>
      </c>
      <c r="K12" s="31">
        <v>209.5</v>
      </c>
      <c r="L12" s="42">
        <f>K12/($N$6/3)*100</f>
        <v>61.617647058823536</v>
      </c>
      <c r="M12" s="16">
        <f>G12+I12+K12</f>
        <v>661.5</v>
      </c>
      <c r="N12" s="21">
        <f>M12/$N$6*100</f>
        <v>64.8529411764706</v>
      </c>
      <c r="O12" s="16">
        <v>157</v>
      </c>
      <c r="P12" s="68" t="s">
        <v>742</v>
      </c>
      <c r="Q12" s="69"/>
      <c r="R12" s="70"/>
    </row>
    <row r="13" spans="1:18" ht="15.75">
      <c r="A13" s="49" t="s">
        <v>630</v>
      </c>
      <c r="B13" s="49" t="s">
        <v>613</v>
      </c>
      <c r="C13" s="49" t="s">
        <v>314</v>
      </c>
      <c r="D13" s="49" t="s">
        <v>315</v>
      </c>
      <c r="E13" s="49" t="s">
        <v>316</v>
      </c>
      <c r="F13" s="49" t="s">
        <v>317</v>
      </c>
      <c r="G13" s="31">
        <v>217</v>
      </c>
      <c r="H13" s="42">
        <f>G13/($N$6/3)*100</f>
        <v>63.8235294117647</v>
      </c>
      <c r="I13" s="31">
        <v>211.5</v>
      </c>
      <c r="J13" s="42">
        <f>I13/($N$6/3)*100</f>
        <v>62.205882352941174</v>
      </c>
      <c r="K13" s="31">
        <v>221.5</v>
      </c>
      <c r="L13" s="42">
        <f>K13/($N$6/3)*100</f>
        <v>65.14705882352942</v>
      </c>
      <c r="M13" s="16">
        <f>G13+I13+K13</f>
        <v>650</v>
      </c>
      <c r="N13" s="21">
        <f>M13/$N$6*100</f>
        <v>63.725490196078425</v>
      </c>
      <c r="O13" s="16">
        <v>155</v>
      </c>
      <c r="P13" s="68" t="s">
        <v>743</v>
      </c>
      <c r="Q13" s="69"/>
      <c r="R13" s="70"/>
    </row>
    <row r="14" spans="1:18" ht="15.75">
      <c r="A14" s="49" t="s">
        <v>635</v>
      </c>
      <c r="B14" s="49" t="s">
        <v>618</v>
      </c>
      <c r="C14" s="60" t="s">
        <v>636</v>
      </c>
      <c r="D14" s="60">
        <v>1410871</v>
      </c>
      <c r="E14" s="60" t="s">
        <v>637</v>
      </c>
      <c r="F14" s="7">
        <v>1431171</v>
      </c>
      <c r="G14" s="31">
        <v>209</v>
      </c>
      <c r="H14" s="42">
        <f>G14/($N$6/3)*100</f>
        <v>61.47058823529412</v>
      </c>
      <c r="I14" s="31">
        <v>225.5</v>
      </c>
      <c r="J14" s="42">
        <f>I14/($N$6/3)*100</f>
        <v>66.32352941176471</v>
      </c>
      <c r="K14" s="31">
        <v>214.5</v>
      </c>
      <c r="L14" s="42">
        <f>K14/($N$6/3)*100</f>
        <v>63.088235294117645</v>
      </c>
      <c r="M14" s="16">
        <f>G14+I14+K14</f>
        <v>649</v>
      </c>
      <c r="N14" s="21">
        <f>M14/$N$6*100</f>
        <v>63.627450980392155</v>
      </c>
      <c r="O14" s="16">
        <v>153</v>
      </c>
      <c r="P14" s="68" t="s">
        <v>744</v>
      </c>
      <c r="Q14" s="69"/>
      <c r="R14" s="70"/>
    </row>
    <row r="15" spans="1:18" ht="15.75">
      <c r="A15" s="49" t="s">
        <v>626</v>
      </c>
      <c r="B15" s="49" t="s">
        <v>608</v>
      </c>
      <c r="C15" s="49" t="s">
        <v>334</v>
      </c>
      <c r="D15" s="49" t="s">
        <v>335</v>
      </c>
      <c r="E15" s="49" t="s">
        <v>336</v>
      </c>
      <c r="F15" s="49" t="s">
        <v>337</v>
      </c>
      <c r="G15" s="31">
        <v>214</v>
      </c>
      <c r="H15" s="42">
        <f>G15/($N$6/3)*100</f>
        <v>62.94117647058823</v>
      </c>
      <c r="I15" s="31">
        <v>216.5</v>
      </c>
      <c r="J15" s="42">
        <f>I15/($N$6/3)*100</f>
        <v>63.67647058823529</v>
      </c>
      <c r="K15" s="31">
        <v>218</v>
      </c>
      <c r="L15" s="42">
        <f>K15/($N$6/3)*100</f>
        <v>64.11764705882354</v>
      </c>
      <c r="M15" s="16">
        <f>G15+I15+K15</f>
        <v>648.5</v>
      </c>
      <c r="N15" s="21">
        <f>M15/$N$6*100</f>
        <v>63.57843137254902</v>
      </c>
      <c r="O15" s="16">
        <v>155</v>
      </c>
      <c r="P15" s="68" t="s">
        <v>745</v>
      </c>
      <c r="Q15" s="69"/>
      <c r="R15" s="70"/>
    </row>
    <row r="16" spans="1:18" ht="15.75">
      <c r="A16" s="49" t="s">
        <v>633</v>
      </c>
      <c r="B16" s="49" t="s">
        <v>616</v>
      </c>
      <c r="C16" s="49" t="s">
        <v>322</v>
      </c>
      <c r="D16" s="49" t="s">
        <v>323</v>
      </c>
      <c r="E16" s="49" t="s">
        <v>324</v>
      </c>
      <c r="F16" s="49" t="s">
        <v>325</v>
      </c>
      <c r="G16" s="31">
        <v>216.5</v>
      </c>
      <c r="H16" s="42">
        <f>G16/($N$6/3)*100</f>
        <v>63.67647058823529</v>
      </c>
      <c r="I16" s="31">
        <v>222</v>
      </c>
      <c r="J16" s="42">
        <f>I16/($N$6/3)*100</f>
        <v>65.29411764705883</v>
      </c>
      <c r="K16" s="31">
        <v>209</v>
      </c>
      <c r="L16" s="42">
        <f>K16/($N$6/3)*100</f>
        <v>61.47058823529412</v>
      </c>
      <c r="M16" s="16">
        <f>G16+I16+K16</f>
        <v>647.5</v>
      </c>
      <c r="N16" s="21">
        <f>M16/$N$6*100</f>
        <v>63.48039215686274</v>
      </c>
      <c r="O16" s="16">
        <v>156</v>
      </c>
      <c r="P16" s="68" t="s">
        <v>746</v>
      </c>
      <c r="Q16" s="69"/>
      <c r="R16" s="70"/>
    </row>
    <row r="17" spans="1:18" ht="15.75">
      <c r="A17" s="49" t="s">
        <v>624</v>
      </c>
      <c r="B17" s="49" t="s">
        <v>606</v>
      </c>
      <c r="C17" s="49" t="s">
        <v>326</v>
      </c>
      <c r="D17" s="49" t="s">
        <v>327</v>
      </c>
      <c r="E17" s="49" t="s">
        <v>328</v>
      </c>
      <c r="F17" s="49" t="s">
        <v>329</v>
      </c>
      <c r="G17" s="31">
        <v>212.5</v>
      </c>
      <c r="H17" s="42">
        <f>G17/($N$6/3)*100</f>
        <v>62.5</v>
      </c>
      <c r="I17" s="31">
        <v>209.5</v>
      </c>
      <c r="J17" s="42">
        <f>I17/($N$6/3)*100</f>
        <v>61.617647058823536</v>
      </c>
      <c r="K17" s="31">
        <v>223</v>
      </c>
      <c r="L17" s="42">
        <f>K17/($N$6/3)*100</f>
        <v>65.58823529411765</v>
      </c>
      <c r="M17" s="16">
        <f>G17+I17+K17</f>
        <v>645</v>
      </c>
      <c r="N17" s="21">
        <f>M17/$N$6*100</f>
        <v>63.23529411764706</v>
      </c>
      <c r="O17" s="16">
        <v>153</v>
      </c>
      <c r="P17" s="68" t="s">
        <v>747</v>
      </c>
      <c r="Q17" s="69"/>
      <c r="R17" s="70"/>
    </row>
    <row r="18" spans="1:20" ht="15.75">
      <c r="A18" s="49" t="s">
        <v>628</v>
      </c>
      <c r="B18" s="49" t="s">
        <v>610</v>
      </c>
      <c r="C18" s="49" t="s">
        <v>302</v>
      </c>
      <c r="D18" s="49" t="s">
        <v>303</v>
      </c>
      <c r="E18" s="49" t="s">
        <v>304</v>
      </c>
      <c r="F18" s="49" t="s">
        <v>305</v>
      </c>
      <c r="G18" s="31">
        <v>213</v>
      </c>
      <c r="H18" s="42">
        <f>G18/($N$6/3)*100</f>
        <v>62.64705882352941</v>
      </c>
      <c r="I18" s="31">
        <v>213</v>
      </c>
      <c r="J18" s="42">
        <f>I18/($N$6/3)*100</f>
        <v>62.64705882352941</v>
      </c>
      <c r="K18" s="31">
        <v>218.5</v>
      </c>
      <c r="L18" s="42">
        <f>K18/($N$6/3)*100</f>
        <v>64.26470588235294</v>
      </c>
      <c r="M18" s="16">
        <f>G18+I18+K18</f>
        <v>644.5</v>
      </c>
      <c r="N18" s="21">
        <f>M18/$N$6*100</f>
        <v>63.18627450980392</v>
      </c>
      <c r="O18" s="16">
        <v>154</v>
      </c>
      <c r="P18" s="7" t="s">
        <v>748</v>
      </c>
      <c r="Q18" s="48"/>
      <c r="R18" s="12"/>
      <c r="T18" s="25"/>
    </row>
    <row r="19" spans="1:20" ht="15.75">
      <c r="A19" s="49" t="s">
        <v>623</v>
      </c>
      <c r="B19" s="49" t="s">
        <v>605</v>
      </c>
      <c r="C19" s="49" t="s">
        <v>318</v>
      </c>
      <c r="D19" s="49" t="s">
        <v>319</v>
      </c>
      <c r="E19" s="49" t="s">
        <v>320</v>
      </c>
      <c r="F19" s="49" t="s">
        <v>321</v>
      </c>
      <c r="G19" s="31">
        <v>207.5</v>
      </c>
      <c r="H19" s="42">
        <f>G19/($N$6/3)*100</f>
        <v>61.029411764705884</v>
      </c>
      <c r="I19" s="31">
        <v>207.5</v>
      </c>
      <c r="J19" s="42">
        <f>I19/($N$6/3)*100</f>
        <v>61.029411764705884</v>
      </c>
      <c r="K19" s="31">
        <v>221</v>
      </c>
      <c r="L19" s="42">
        <f>K19/($N$6/3)*100</f>
        <v>65</v>
      </c>
      <c r="M19" s="16">
        <f>G19+I19+K19</f>
        <v>636</v>
      </c>
      <c r="N19" s="21">
        <f>M19/$N$6*100</f>
        <v>62.35294117647059</v>
      </c>
      <c r="O19" s="16">
        <v>153</v>
      </c>
      <c r="P19" s="7" t="s">
        <v>749</v>
      </c>
      <c r="Q19" s="48"/>
      <c r="R19" s="12"/>
      <c r="T19" s="25"/>
    </row>
    <row r="20" spans="1:20" ht="15.75">
      <c r="A20" s="49" t="s">
        <v>631</v>
      </c>
      <c r="B20" s="49" t="s">
        <v>614</v>
      </c>
      <c r="C20" s="49" t="s">
        <v>272</v>
      </c>
      <c r="D20" s="49" t="s">
        <v>273</v>
      </c>
      <c r="E20" s="49" t="s">
        <v>274</v>
      </c>
      <c r="F20" s="49" t="s">
        <v>275</v>
      </c>
      <c r="G20" s="31">
        <v>207</v>
      </c>
      <c r="H20" s="42">
        <f>G20/($N$6/3)*100</f>
        <v>60.882352941176464</v>
      </c>
      <c r="I20" s="31">
        <v>214.5</v>
      </c>
      <c r="J20" s="42">
        <f>I20/($N$6/3)*100</f>
        <v>63.088235294117645</v>
      </c>
      <c r="K20" s="31">
        <v>210.5</v>
      </c>
      <c r="L20" s="42">
        <f>K20/($N$6/3)*100</f>
        <v>61.911764705882355</v>
      </c>
      <c r="M20" s="16">
        <f>G20+I20+K20</f>
        <v>632</v>
      </c>
      <c r="N20" s="21">
        <f>M20/$N$6*100</f>
        <v>61.96078431372549</v>
      </c>
      <c r="O20" s="16">
        <v>151</v>
      </c>
      <c r="P20" s="7" t="s">
        <v>750</v>
      </c>
      <c r="Q20" s="48"/>
      <c r="R20" s="12"/>
      <c r="T20" s="25"/>
    </row>
    <row r="21" spans="1:20" ht="15.75">
      <c r="A21" s="49" t="s">
        <v>625</v>
      </c>
      <c r="B21" s="49" t="s">
        <v>607</v>
      </c>
      <c r="C21" s="49" t="s">
        <v>288</v>
      </c>
      <c r="D21" s="49" t="s">
        <v>289</v>
      </c>
      <c r="E21" s="49" t="s">
        <v>290</v>
      </c>
      <c r="F21" s="49" t="s">
        <v>291</v>
      </c>
      <c r="G21" s="31">
        <v>202</v>
      </c>
      <c r="H21" s="42">
        <f>G21/($N$6/3)*100</f>
        <v>59.411764705882355</v>
      </c>
      <c r="I21" s="31">
        <v>204</v>
      </c>
      <c r="J21" s="42">
        <f>I21/($N$6/3)*100</f>
        <v>60</v>
      </c>
      <c r="K21" s="31">
        <v>218.5</v>
      </c>
      <c r="L21" s="42">
        <f>K21/($N$6/3)*100</f>
        <v>64.26470588235294</v>
      </c>
      <c r="M21" s="16">
        <f>G21+I21+K21</f>
        <v>624.5</v>
      </c>
      <c r="N21" s="21">
        <f>M21/$N$6*100</f>
        <v>61.22549019607844</v>
      </c>
      <c r="O21" s="16">
        <v>151</v>
      </c>
      <c r="P21" s="7" t="s">
        <v>751</v>
      </c>
      <c r="Q21" s="48"/>
      <c r="R21" s="12"/>
      <c r="T21" s="25"/>
    </row>
    <row r="22" spans="1:20" ht="15.75">
      <c r="A22" s="49">
        <v>180</v>
      </c>
      <c r="B22" s="59">
        <v>0.5499999999999999</v>
      </c>
      <c r="C22" s="50" t="s">
        <v>205</v>
      </c>
      <c r="D22" s="50">
        <v>1613113</v>
      </c>
      <c r="E22" s="50" t="s">
        <v>207</v>
      </c>
      <c r="F22" s="49" t="s">
        <v>208</v>
      </c>
      <c r="G22" s="31">
        <v>202.5</v>
      </c>
      <c r="H22" s="42">
        <f>G22/($N$6/3)*100</f>
        <v>59.55882352941176</v>
      </c>
      <c r="I22" s="31">
        <v>211.5</v>
      </c>
      <c r="J22" s="42">
        <f>I22/($N$6/3)*100</f>
        <v>62.205882352941174</v>
      </c>
      <c r="K22" s="31">
        <v>204</v>
      </c>
      <c r="L22" s="42">
        <f>K22/($N$6/3)*100</f>
        <v>60</v>
      </c>
      <c r="M22" s="16">
        <f>G22+I22+K22</f>
        <v>618</v>
      </c>
      <c r="N22" s="21">
        <f>M22/$N$6*100</f>
        <v>60.588235294117645</v>
      </c>
      <c r="O22" s="16">
        <v>149</v>
      </c>
      <c r="P22" s="7" t="s">
        <v>752</v>
      </c>
      <c r="Q22" s="48"/>
      <c r="R22" s="12"/>
      <c r="T22" s="25"/>
    </row>
    <row r="23" spans="1:20" ht="15.75">
      <c r="A23" s="49" t="s">
        <v>632</v>
      </c>
      <c r="B23" s="49" t="s">
        <v>615</v>
      </c>
      <c r="C23" s="49" t="s">
        <v>276</v>
      </c>
      <c r="D23" s="49" t="s">
        <v>277</v>
      </c>
      <c r="E23" s="49" t="s">
        <v>278</v>
      </c>
      <c r="F23" s="49" t="s">
        <v>279</v>
      </c>
      <c r="G23" s="31">
        <v>199</v>
      </c>
      <c r="H23" s="42">
        <f>G23/($N$6/3)*100</f>
        <v>58.529411764705884</v>
      </c>
      <c r="I23" s="31">
        <v>209.5</v>
      </c>
      <c r="J23" s="42">
        <f>I23/($N$6/3)*100</f>
        <v>61.617647058823536</v>
      </c>
      <c r="K23" s="31">
        <v>205.5</v>
      </c>
      <c r="L23" s="42">
        <f>K23/($N$6/3)*100</f>
        <v>60.44117647058823</v>
      </c>
      <c r="M23" s="16">
        <f>G23+I23+K23</f>
        <v>614</v>
      </c>
      <c r="N23" s="21">
        <f>M23/$N$6*100</f>
        <v>60.19607843137255</v>
      </c>
      <c r="O23" s="16">
        <v>148</v>
      </c>
      <c r="P23" s="7" t="s">
        <v>753</v>
      </c>
      <c r="Q23" s="48"/>
      <c r="R23" s="12"/>
      <c r="T23" s="25"/>
    </row>
    <row r="24" spans="1:20" ht="15.75">
      <c r="A24" s="49" t="s">
        <v>577</v>
      </c>
      <c r="B24" s="49" t="s">
        <v>612</v>
      </c>
      <c r="C24" s="49" t="s">
        <v>197</v>
      </c>
      <c r="D24" s="49" t="s">
        <v>198</v>
      </c>
      <c r="E24" s="49" t="s">
        <v>199</v>
      </c>
      <c r="F24" s="49" t="s">
        <v>200</v>
      </c>
      <c r="G24" s="31">
        <v>203</v>
      </c>
      <c r="H24" s="42">
        <f>G24/($N$6/3)*100</f>
        <v>59.705882352941174</v>
      </c>
      <c r="I24" s="31">
        <v>204</v>
      </c>
      <c r="J24" s="42">
        <f>I24/($N$6/3)*100</f>
        <v>60</v>
      </c>
      <c r="K24" s="31">
        <v>200</v>
      </c>
      <c r="L24" s="42">
        <f>K24/($N$6/3)*100</f>
        <v>58.82352941176471</v>
      </c>
      <c r="M24" s="16">
        <f>G24+I24+K24</f>
        <v>607</v>
      </c>
      <c r="N24" s="21">
        <f>M24/$N$6*100</f>
        <v>59.509803921568626</v>
      </c>
      <c r="O24" s="16">
        <v>148</v>
      </c>
      <c r="P24" s="7" t="s">
        <v>754</v>
      </c>
      <c r="Q24" s="48"/>
      <c r="R24" s="12"/>
      <c r="T24" s="25"/>
    </row>
    <row r="25" spans="1:20" ht="15.75">
      <c r="A25" s="49" t="s">
        <v>621</v>
      </c>
      <c r="B25" s="49" t="s">
        <v>603</v>
      </c>
      <c r="C25" s="49" t="s">
        <v>330</v>
      </c>
      <c r="D25" s="49" t="s">
        <v>331</v>
      </c>
      <c r="E25" s="49" t="s">
        <v>332</v>
      </c>
      <c r="F25" s="49" t="s">
        <v>333</v>
      </c>
      <c r="G25" s="31">
        <v>199</v>
      </c>
      <c r="H25" s="42">
        <f>G25/($N$6/3)*100</f>
        <v>58.529411764705884</v>
      </c>
      <c r="I25" s="31">
        <v>200.5</v>
      </c>
      <c r="J25" s="42">
        <f>I25/($N$6/3)*100</f>
        <v>58.970588235294116</v>
      </c>
      <c r="K25" s="31">
        <v>198</v>
      </c>
      <c r="L25" s="42">
        <f>K25/($N$6/3)*100</f>
        <v>58.235294117647065</v>
      </c>
      <c r="M25" s="16">
        <f>G25+I25+K25</f>
        <v>597.5</v>
      </c>
      <c r="N25" s="21">
        <f>M25/$N$6*100</f>
        <v>58.57843137254902</v>
      </c>
      <c r="O25" s="16">
        <v>143</v>
      </c>
      <c r="P25" s="7" t="s">
        <v>755</v>
      </c>
      <c r="Q25" s="48"/>
      <c r="R25" s="12"/>
      <c r="T25" s="25"/>
    </row>
    <row r="26" spans="1:20" ht="15.75">
      <c r="A26" s="49" t="s">
        <v>627</v>
      </c>
      <c r="B26" s="49" t="s">
        <v>609</v>
      </c>
      <c r="C26" s="49" t="s">
        <v>280</v>
      </c>
      <c r="D26" s="49" t="s">
        <v>281</v>
      </c>
      <c r="E26" s="49" t="s">
        <v>282</v>
      </c>
      <c r="F26" s="49" t="s">
        <v>283</v>
      </c>
      <c r="G26" s="31" t="s">
        <v>759</v>
      </c>
      <c r="H26" s="42" t="s">
        <v>759</v>
      </c>
      <c r="I26" s="31" t="s">
        <v>759</v>
      </c>
      <c r="J26" s="42" t="s">
        <v>759</v>
      </c>
      <c r="K26" s="31" t="s">
        <v>759</v>
      </c>
      <c r="L26" s="42" t="s">
        <v>759</v>
      </c>
      <c r="M26" s="16" t="s">
        <v>759</v>
      </c>
      <c r="N26" s="21" t="s">
        <v>759</v>
      </c>
      <c r="O26" s="2"/>
      <c r="P26" s="7"/>
      <c r="Q26" s="48"/>
      <c r="R26" s="12"/>
      <c r="T26" s="25"/>
    </row>
    <row r="27" spans="7:20" ht="15.75">
      <c r="G27" s="2"/>
      <c r="H27" s="2"/>
      <c r="I27" s="2"/>
      <c r="J27" s="2"/>
      <c r="K27" s="2"/>
      <c r="L27" s="2"/>
      <c r="M27" s="2"/>
      <c r="N27" s="2"/>
      <c r="O27" s="2"/>
      <c r="P27" s="25"/>
      <c r="T27" s="2"/>
    </row>
    <row r="28" spans="2:20" ht="15.75">
      <c r="B28" s="25"/>
      <c r="G28" s="2"/>
      <c r="H28" s="2"/>
      <c r="I28" s="2"/>
      <c r="J28" s="2"/>
      <c r="K28" s="2"/>
      <c r="L28" s="2"/>
      <c r="M28" s="2"/>
      <c r="N28" s="2"/>
      <c r="O28" s="2"/>
      <c r="T28" s="2"/>
    </row>
    <row r="29" spans="2:20" ht="15.75">
      <c r="B29" s="25"/>
      <c r="G29" s="2"/>
      <c r="H29" s="2"/>
      <c r="I29" s="2"/>
      <c r="J29" s="2"/>
      <c r="K29" s="2"/>
      <c r="L29" s="2"/>
      <c r="M29" s="2"/>
      <c r="N29" s="2"/>
      <c r="O29" s="2"/>
      <c r="T29" s="2"/>
    </row>
    <row r="30" spans="2:20" ht="15.75">
      <c r="B30" s="25"/>
      <c r="G30" s="2"/>
      <c r="H30" s="2"/>
      <c r="I30" s="2"/>
      <c r="J30" s="2"/>
      <c r="K30" s="2"/>
      <c r="L30" s="2"/>
      <c r="M30" s="2"/>
      <c r="N30" s="2"/>
      <c r="O30" s="2"/>
      <c r="T30" s="2"/>
    </row>
    <row r="31" spans="2:20" ht="15.75">
      <c r="B31" s="25"/>
      <c r="G31" s="2"/>
      <c r="H31" s="2"/>
      <c r="I31" s="2"/>
      <c r="J31" s="2"/>
      <c r="K31" s="2"/>
      <c r="L31" s="2"/>
      <c r="M31" s="2"/>
      <c r="N31" s="2"/>
      <c r="O31" s="2"/>
      <c r="T31" s="2"/>
    </row>
    <row r="32" spans="2:20" ht="15.75">
      <c r="B32" s="25"/>
      <c r="G32" s="2"/>
      <c r="H32" s="2"/>
      <c r="I32" s="2"/>
      <c r="J32" s="2"/>
      <c r="K32" s="2"/>
      <c r="L32" s="2"/>
      <c r="M32" s="2"/>
      <c r="N32" s="2"/>
      <c r="O32" s="2"/>
      <c r="T32" s="2"/>
    </row>
    <row r="33" spans="2:20" ht="15.75">
      <c r="B33" s="25"/>
      <c r="G33" s="2"/>
      <c r="H33" s="2"/>
      <c r="I33" s="2"/>
      <c r="J33" s="2"/>
      <c r="K33" s="2"/>
      <c r="L33" s="2"/>
      <c r="M33" s="2"/>
      <c r="N33" s="2"/>
      <c r="O33" s="2"/>
      <c r="T33" s="2"/>
    </row>
    <row r="34" spans="7:20" ht="12.75">
      <c r="G34" s="2"/>
      <c r="H34" s="2"/>
      <c r="I34" s="2"/>
      <c r="J34" s="2"/>
      <c r="K34" s="2"/>
      <c r="L34" s="2"/>
      <c r="M34" s="2"/>
      <c r="N34" s="2"/>
      <c r="O34" s="2"/>
      <c r="T34" s="2"/>
    </row>
    <row r="35" spans="2:20" ht="15.75">
      <c r="B35" s="25"/>
      <c r="G35" s="2"/>
      <c r="H35" s="2"/>
      <c r="I35" s="2"/>
      <c r="J35" s="2"/>
      <c r="K35" s="2"/>
      <c r="L35" s="2"/>
      <c r="M35" s="2"/>
      <c r="N35" s="2"/>
      <c r="O35" s="2"/>
      <c r="T35" s="2"/>
    </row>
    <row r="36" spans="2:20" ht="15.75">
      <c r="B36" s="25"/>
      <c r="G36" s="2"/>
      <c r="H36" s="2"/>
      <c r="I36" s="2"/>
      <c r="J36" s="2"/>
      <c r="K36" s="2"/>
      <c r="L36" s="2"/>
      <c r="M36" s="2"/>
      <c r="N36" s="2"/>
      <c r="O36" s="2"/>
      <c r="T36" s="2"/>
    </row>
    <row r="37" spans="2:20" ht="15.75">
      <c r="B37" s="25"/>
      <c r="G37" s="2"/>
      <c r="H37" s="2"/>
      <c r="I37" s="2"/>
      <c r="J37" s="2"/>
      <c r="K37" s="2"/>
      <c r="L37" s="2"/>
      <c r="M37" s="2"/>
      <c r="N37" s="2"/>
      <c r="O37" s="2"/>
      <c r="T37" s="2"/>
    </row>
    <row r="38" spans="2:20" ht="15.75">
      <c r="B38" s="25"/>
      <c r="G38" s="2"/>
      <c r="H38" s="2"/>
      <c r="I38" s="2"/>
      <c r="J38" s="2"/>
      <c r="K38" s="2"/>
      <c r="L38" s="2"/>
      <c r="M38" s="2"/>
      <c r="N38" s="2"/>
      <c r="O38" s="2"/>
      <c r="T38" s="2"/>
    </row>
    <row r="39" spans="2:20" ht="15.75">
      <c r="B39" s="25"/>
      <c r="G39" s="2"/>
      <c r="H39" s="2"/>
      <c r="I39" s="2"/>
      <c r="J39" s="2"/>
      <c r="K39" s="2"/>
      <c r="L39" s="2"/>
      <c r="M39" s="2"/>
      <c r="N39" s="2"/>
      <c r="O39" s="2"/>
      <c r="T39" s="2"/>
    </row>
    <row r="40" spans="2:20" ht="15.75">
      <c r="B40" s="25"/>
      <c r="G40" s="2"/>
      <c r="H40" s="2"/>
      <c r="I40" s="2"/>
      <c r="J40" s="2"/>
      <c r="K40" s="2"/>
      <c r="L40" s="2"/>
      <c r="M40" s="2"/>
      <c r="N40" s="2"/>
      <c r="O40" s="2"/>
      <c r="T40" s="2"/>
    </row>
    <row r="41" spans="2:20" ht="15.75">
      <c r="B41" s="25"/>
      <c r="G41" s="2"/>
      <c r="H41" s="2"/>
      <c r="I41" s="2"/>
      <c r="J41" s="2"/>
      <c r="K41" s="2"/>
      <c r="L41" s="2"/>
      <c r="M41" s="2"/>
      <c r="N41" s="2"/>
      <c r="O41" s="2"/>
      <c r="T41" s="2"/>
    </row>
    <row r="42" spans="2:20" ht="15.75">
      <c r="B42" s="25"/>
      <c r="G42" s="2"/>
      <c r="H42" s="2"/>
      <c r="I42" s="2"/>
      <c r="J42" s="2"/>
      <c r="K42" s="2"/>
      <c r="L42" s="2"/>
      <c r="M42" s="2"/>
      <c r="N42" s="2"/>
      <c r="O42" s="2"/>
      <c r="T42" s="2"/>
    </row>
    <row r="43" spans="2:20" ht="15.75">
      <c r="B43" s="25"/>
      <c r="G43" s="2"/>
      <c r="H43" s="2"/>
      <c r="I43" s="2"/>
      <c r="J43" s="2"/>
      <c r="K43" s="2"/>
      <c r="L43" s="2"/>
      <c r="M43" s="2"/>
      <c r="N43" s="2"/>
      <c r="O43" s="2"/>
      <c r="T43" s="2"/>
    </row>
    <row r="44" spans="2:20" ht="15.75">
      <c r="B44" s="25"/>
      <c r="G44" s="2"/>
      <c r="H44" s="2"/>
      <c r="I44" s="2"/>
      <c r="J44" s="2"/>
      <c r="K44" s="2"/>
      <c r="L44" s="2"/>
      <c r="M44" s="2"/>
      <c r="N44" s="2"/>
      <c r="O44" s="2"/>
      <c r="T44" s="2"/>
    </row>
    <row r="45" spans="2:20" ht="15.75">
      <c r="B45" s="25"/>
      <c r="G45" s="2"/>
      <c r="H45" s="2"/>
      <c r="I45" s="2"/>
      <c r="J45" s="2"/>
      <c r="K45" s="2"/>
      <c r="L45" s="2"/>
      <c r="M45" s="2"/>
      <c r="N45" s="2"/>
      <c r="O45" s="2"/>
      <c r="T45" s="2"/>
    </row>
    <row r="46" spans="2:20" ht="15.75">
      <c r="B46" s="25"/>
      <c r="G46" s="2"/>
      <c r="H46" s="2"/>
      <c r="I46" s="2"/>
      <c r="J46" s="2"/>
      <c r="K46" s="2"/>
      <c r="L46" s="2"/>
      <c r="M46" s="2"/>
      <c r="N46" s="2"/>
      <c r="O46" s="2"/>
      <c r="T46" s="2"/>
    </row>
    <row r="47" spans="7:20" ht="12.75">
      <c r="G47" s="2"/>
      <c r="H47" s="2"/>
      <c r="I47" s="2"/>
      <c r="J47" s="2"/>
      <c r="K47" s="2"/>
      <c r="L47" s="2"/>
      <c r="M47" s="2"/>
      <c r="N47" s="2"/>
      <c r="O47" s="2"/>
      <c r="T47" s="2"/>
    </row>
    <row r="48" spans="7:20" ht="12.75">
      <c r="G48" s="2"/>
      <c r="H48" s="2"/>
      <c r="I48" s="2"/>
      <c r="J48" s="2"/>
      <c r="K48" s="2"/>
      <c r="L48" s="2"/>
      <c r="M48" s="2"/>
      <c r="N48" s="2"/>
      <c r="O48" s="2"/>
      <c r="T48" s="2"/>
    </row>
    <row r="49" spans="2:20" ht="15.75">
      <c r="B49" s="25"/>
      <c r="G49" s="2"/>
      <c r="H49" s="2"/>
      <c r="I49" s="2"/>
      <c r="J49" s="2"/>
      <c r="K49" s="2"/>
      <c r="L49" s="2"/>
      <c r="M49" s="2"/>
      <c r="N49" s="2"/>
      <c r="O49" s="2"/>
      <c r="T49" s="2"/>
    </row>
    <row r="50" ht="12.75">
      <c r="T50" s="2"/>
    </row>
    <row r="51" ht="12.75">
      <c r="T51" s="2"/>
    </row>
    <row r="52" ht="12.75">
      <c r="T52" s="2"/>
    </row>
    <row r="53" ht="12.75">
      <c r="T53" s="2"/>
    </row>
    <row r="54" ht="12.75">
      <c r="T54" s="2"/>
    </row>
    <row r="55" ht="12.75">
      <c r="T55" s="2"/>
    </row>
    <row r="56" ht="12.75">
      <c r="T56" s="2"/>
    </row>
    <row r="57" ht="12.75">
      <c r="T57" s="2"/>
    </row>
    <row r="58" ht="12.75">
      <c r="T58" s="2"/>
    </row>
    <row r="59" ht="12.75">
      <c r="T59" s="2"/>
    </row>
    <row r="60" ht="12.75">
      <c r="T60" s="2"/>
    </row>
    <row r="61" ht="12.75">
      <c r="T61" s="2"/>
    </row>
  </sheetData>
  <sheetProtection/>
  <mergeCells count="1">
    <mergeCell ref="C5:I5"/>
  </mergeCells>
  <conditionalFormatting sqref="B49 B35:B46 B28:B33 T18:T26 P27">
    <cfRule type="cellIs" priority="2" dxfId="1" operator="greaterThan" stopIfTrue="1">
      <formula>6.99</formula>
    </cfRule>
  </conditionalFormatting>
  <conditionalFormatting sqref="B49 B35:B46 B28:B33 T18:T26 P27">
    <cfRule type="cellIs" priority="1" dxfId="0" operator="greaterThan" stopIfTrue="1">
      <formula>0.0699</formula>
    </cfRule>
  </conditionalFormatting>
  <printOptions/>
  <pageMargins left="0.25" right="0.25" top="0.75" bottom="0.75" header="0.3" footer="0.3"/>
  <pageSetup fitToHeight="1" fitToWidth="1"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T56"/>
  <sheetViews>
    <sheetView zoomScalePageLayoutView="0" workbookViewId="0" topLeftCell="A1">
      <selection activeCell="P20" sqref="P20"/>
    </sheetView>
  </sheetViews>
  <sheetFormatPr defaultColWidth="9.140625" defaultRowHeight="12.75"/>
  <cols>
    <col min="1" max="1" width="9.8515625" style="2" customWidth="1"/>
    <col min="2" max="2" width="7.7109375" style="2" customWidth="1"/>
    <col min="3" max="3" width="18.00390625" style="2" customWidth="1"/>
    <col min="4" max="4" width="10.140625" style="2" bestFit="1" customWidth="1"/>
    <col min="5" max="5" width="18.140625" style="2" customWidth="1"/>
    <col min="6" max="6" width="11.00390625" style="2" bestFit="1" customWidth="1"/>
    <col min="7" max="7" width="8.57421875" style="28" customWidth="1"/>
    <col min="8" max="8" width="16.7109375" style="37" bestFit="1" customWidth="1"/>
    <col min="9" max="9" width="8.57421875" style="28" customWidth="1"/>
    <col min="10" max="10" width="8.57421875" style="37" customWidth="1"/>
    <col min="11" max="11" width="8.57421875" style="28" customWidth="1"/>
    <col min="12" max="12" width="8.57421875" style="37" customWidth="1"/>
    <col min="13" max="13" width="9.140625" style="13" customWidth="1"/>
    <col min="14" max="14" width="9.140625" style="18" customWidth="1"/>
    <col min="15" max="15" width="7.8515625" style="13" customWidth="1"/>
    <col min="16" max="17" width="8.28125" style="2" customWidth="1"/>
    <col min="18" max="18" width="7.7109375" style="2" customWidth="1"/>
    <col min="19" max="19" width="2.140625" style="2" customWidth="1"/>
    <col min="20" max="20" width="9.140625" style="24" customWidth="1"/>
    <col min="21" max="16384" width="9.140625" style="2" customWidth="1"/>
  </cols>
  <sheetData>
    <row r="1" ht="18.75">
      <c r="A1" s="1" t="s">
        <v>36</v>
      </c>
    </row>
    <row r="2" spans="1:8" ht="15.75">
      <c r="A2" s="5" t="s">
        <v>1</v>
      </c>
      <c r="B2" s="6"/>
      <c r="C2" s="6"/>
      <c r="D2" s="6"/>
      <c r="E2" s="6"/>
      <c r="F2" s="6" t="s">
        <v>9</v>
      </c>
      <c r="G2" s="29" t="s">
        <v>15</v>
      </c>
      <c r="H2" s="38" t="s">
        <v>639</v>
      </c>
    </row>
    <row r="3" spans="1:8" ht="15.75">
      <c r="A3" s="5" t="s">
        <v>0</v>
      </c>
      <c r="B3" s="6" t="s">
        <v>18</v>
      </c>
      <c r="C3" s="6"/>
      <c r="D3" s="6"/>
      <c r="E3" s="6"/>
      <c r="F3" s="6"/>
      <c r="G3" s="29" t="s">
        <v>7</v>
      </c>
      <c r="H3" s="38" t="s">
        <v>638</v>
      </c>
    </row>
    <row r="4" spans="1:15" ht="15.75">
      <c r="A4" s="5" t="s">
        <v>10</v>
      </c>
      <c r="B4" s="6">
        <v>15</v>
      </c>
      <c r="C4" s="6"/>
      <c r="D4" s="6"/>
      <c r="E4" s="6"/>
      <c r="F4" s="6"/>
      <c r="G4" s="29" t="s">
        <v>27</v>
      </c>
      <c r="H4" s="38" t="s">
        <v>640</v>
      </c>
      <c r="O4" s="17"/>
    </row>
    <row r="5" spans="1:20" ht="15.75">
      <c r="A5" s="3"/>
      <c r="C5" s="67" t="s">
        <v>16</v>
      </c>
      <c r="D5" s="67"/>
      <c r="E5" s="67"/>
      <c r="F5" s="67"/>
      <c r="G5" s="67"/>
      <c r="H5" s="67"/>
      <c r="I5" s="67"/>
      <c r="J5" s="39"/>
      <c r="T5" s="26"/>
    </row>
    <row r="6" spans="1:20" ht="13.5" thickBot="1">
      <c r="A6" s="4"/>
      <c r="B6" s="4"/>
      <c r="C6" s="4"/>
      <c r="D6" s="4"/>
      <c r="E6" s="4"/>
      <c r="F6" s="4"/>
      <c r="G6" s="30"/>
      <c r="H6" s="40"/>
      <c r="I6" s="30"/>
      <c r="J6" s="40"/>
      <c r="K6" s="30"/>
      <c r="L6" s="40"/>
      <c r="M6" s="14"/>
      <c r="N6" s="19">
        <f>340*3</f>
        <v>1020</v>
      </c>
      <c r="O6" s="14"/>
      <c r="P6" s="4"/>
      <c r="Q6" s="4"/>
      <c r="T6" s="26"/>
    </row>
    <row r="7" spans="1:18" ht="15.75">
      <c r="A7" s="8" t="s">
        <v>13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5" t="s">
        <v>21</v>
      </c>
      <c r="H7" s="41" t="s">
        <v>22</v>
      </c>
      <c r="I7" s="15" t="s">
        <v>23</v>
      </c>
      <c r="J7" s="41" t="s">
        <v>24</v>
      </c>
      <c r="K7" s="15" t="s">
        <v>28</v>
      </c>
      <c r="L7" s="41" t="s">
        <v>29</v>
      </c>
      <c r="M7" s="15" t="s">
        <v>11</v>
      </c>
      <c r="N7" s="20" t="s">
        <v>12</v>
      </c>
      <c r="O7" s="15" t="s">
        <v>25</v>
      </c>
      <c r="P7" s="9" t="s">
        <v>8</v>
      </c>
      <c r="Q7" s="47" t="s">
        <v>30</v>
      </c>
      <c r="R7" s="10" t="s">
        <v>26</v>
      </c>
    </row>
    <row r="8" spans="1:18" ht="15.75">
      <c r="A8" s="49" t="s">
        <v>596</v>
      </c>
      <c r="B8" s="49" t="s">
        <v>651</v>
      </c>
      <c r="C8" s="49" t="s">
        <v>224</v>
      </c>
      <c r="D8" s="50" t="s">
        <v>225</v>
      </c>
      <c r="E8" s="50" t="s">
        <v>226</v>
      </c>
      <c r="F8" s="50" t="s">
        <v>227</v>
      </c>
      <c r="G8" s="31">
        <v>231</v>
      </c>
      <c r="H8" s="42">
        <f>G8/($N$6/3)*100</f>
        <v>67.94117647058823</v>
      </c>
      <c r="I8" s="31">
        <v>235.5</v>
      </c>
      <c r="J8" s="42">
        <f>I8/($N$6/3)*100</f>
        <v>69.26470588235294</v>
      </c>
      <c r="K8" s="31">
        <v>236</v>
      </c>
      <c r="L8" s="42">
        <f>K8/($N$6/3)*100</f>
        <v>69.41176470588235</v>
      </c>
      <c r="M8" s="16">
        <f>G8+I8+K8</f>
        <v>702.5</v>
      </c>
      <c r="N8" s="21">
        <f>M8/$N$6*100</f>
        <v>68.87254901960785</v>
      </c>
      <c r="O8" s="16">
        <v>171</v>
      </c>
      <c r="P8" s="68" t="s">
        <v>738</v>
      </c>
      <c r="Q8" s="69"/>
      <c r="R8" s="70"/>
    </row>
    <row r="9" spans="1:18" ht="15.75">
      <c r="A9" s="49" t="s">
        <v>664</v>
      </c>
      <c r="B9" s="49" t="s">
        <v>652</v>
      </c>
      <c r="C9" s="49" t="s">
        <v>361</v>
      </c>
      <c r="D9" s="50" t="s">
        <v>362</v>
      </c>
      <c r="E9" s="50" t="s">
        <v>363</v>
      </c>
      <c r="F9" s="50" t="s">
        <v>364</v>
      </c>
      <c r="G9" s="31">
        <v>229.5</v>
      </c>
      <c r="H9" s="42">
        <f>G9/($N$6/3)*100</f>
        <v>67.5</v>
      </c>
      <c r="I9" s="31">
        <v>231.5</v>
      </c>
      <c r="J9" s="42">
        <f>I9/($N$6/3)*100</f>
        <v>68.08823529411765</v>
      </c>
      <c r="K9" s="31">
        <v>228</v>
      </c>
      <c r="L9" s="42">
        <f>K9/($N$6/3)*100</f>
        <v>67.05882352941175</v>
      </c>
      <c r="M9" s="16">
        <f>G9+I9+K9</f>
        <v>689</v>
      </c>
      <c r="N9" s="21">
        <f>M9/$N$6*100</f>
        <v>67.54901960784314</v>
      </c>
      <c r="O9" s="16">
        <v>164</v>
      </c>
      <c r="P9" s="68" t="s">
        <v>739</v>
      </c>
      <c r="Q9" s="69"/>
      <c r="R9" s="70"/>
    </row>
    <row r="10" spans="1:18" ht="15.75">
      <c r="A10" s="49" t="s">
        <v>658</v>
      </c>
      <c r="B10" s="49" t="s">
        <v>644</v>
      </c>
      <c r="C10" s="49" t="s">
        <v>357</v>
      </c>
      <c r="D10" s="49" t="s">
        <v>358</v>
      </c>
      <c r="E10" s="49" t="s">
        <v>359</v>
      </c>
      <c r="F10" s="49" t="s">
        <v>360</v>
      </c>
      <c r="G10" s="31">
        <v>232</v>
      </c>
      <c r="H10" s="42">
        <f>G10/($N$6/3)*100</f>
        <v>68.23529411764706</v>
      </c>
      <c r="I10" s="31">
        <v>226.5</v>
      </c>
      <c r="J10" s="42">
        <f>I10/($N$6/3)*100</f>
        <v>66.61764705882352</v>
      </c>
      <c r="K10" s="31">
        <v>226</v>
      </c>
      <c r="L10" s="42">
        <f>K10/($N$6/3)*100</f>
        <v>66.47058823529412</v>
      </c>
      <c r="M10" s="16">
        <f>G10+I10+K10</f>
        <v>684.5</v>
      </c>
      <c r="N10" s="21">
        <f>M10/$N$6*100</f>
        <v>67.1078431372549</v>
      </c>
      <c r="O10" s="16">
        <v>163</v>
      </c>
      <c r="P10" s="68" t="s">
        <v>740</v>
      </c>
      <c r="Q10" s="69"/>
      <c r="R10" s="70"/>
    </row>
    <row r="11" spans="1:18" ht="15.75">
      <c r="A11" s="49" t="s">
        <v>659</v>
      </c>
      <c r="B11" s="49" t="s">
        <v>645</v>
      </c>
      <c r="C11" s="49" t="s">
        <v>369</v>
      </c>
      <c r="D11" s="49" t="s">
        <v>370</v>
      </c>
      <c r="E11" s="49" t="s">
        <v>371</v>
      </c>
      <c r="F11" s="49" t="s">
        <v>372</v>
      </c>
      <c r="G11" s="31">
        <v>227.5</v>
      </c>
      <c r="H11" s="42">
        <f>G11/($N$6/3)*100</f>
        <v>66.91176470588235</v>
      </c>
      <c r="I11" s="31">
        <v>223.5</v>
      </c>
      <c r="J11" s="42">
        <f>I11/($N$6/3)*100</f>
        <v>65.73529411764706</v>
      </c>
      <c r="K11" s="31">
        <v>227.5</v>
      </c>
      <c r="L11" s="42">
        <f>K11/($N$6/3)*100</f>
        <v>66.91176470588235</v>
      </c>
      <c r="M11" s="16">
        <f>G11+I11+K11</f>
        <v>678.5</v>
      </c>
      <c r="N11" s="21">
        <f>M11/$N$6*100</f>
        <v>66.51960784313725</v>
      </c>
      <c r="O11" s="16">
        <v>160</v>
      </c>
      <c r="P11" s="68" t="s">
        <v>741</v>
      </c>
      <c r="Q11" s="69"/>
      <c r="R11" s="70"/>
    </row>
    <row r="12" spans="1:18" ht="15.75">
      <c r="A12" s="49" t="s">
        <v>661</v>
      </c>
      <c r="B12" s="49" t="s">
        <v>648</v>
      </c>
      <c r="C12" s="49" t="s">
        <v>377</v>
      </c>
      <c r="D12" s="50" t="s">
        <v>378</v>
      </c>
      <c r="E12" s="50" t="s">
        <v>379</v>
      </c>
      <c r="F12" s="50">
        <v>1633321</v>
      </c>
      <c r="G12" s="31">
        <v>228.5</v>
      </c>
      <c r="H12" s="42">
        <f>G12/($N$6/3)*100</f>
        <v>67.20588235294119</v>
      </c>
      <c r="I12" s="31">
        <v>229</v>
      </c>
      <c r="J12" s="42">
        <f>I12/($N$6/3)*100</f>
        <v>67.3529411764706</v>
      </c>
      <c r="K12" s="31">
        <v>220.5</v>
      </c>
      <c r="L12" s="42">
        <f>K12/($N$6/3)*100</f>
        <v>64.8529411764706</v>
      </c>
      <c r="M12" s="16">
        <f>G12+I12+K12</f>
        <v>678</v>
      </c>
      <c r="N12" s="21">
        <f>M12/$N$6*100</f>
        <v>66.47058823529412</v>
      </c>
      <c r="O12" s="16">
        <v>160</v>
      </c>
      <c r="P12" s="68" t="s">
        <v>742</v>
      </c>
      <c r="Q12" s="69"/>
      <c r="R12" s="70"/>
    </row>
    <row r="13" spans="1:18" ht="15.75">
      <c r="A13" s="49" t="s">
        <v>666</v>
      </c>
      <c r="B13" s="49" t="s">
        <v>654</v>
      </c>
      <c r="C13" s="49" t="s">
        <v>350</v>
      </c>
      <c r="D13" s="49" t="s">
        <v>351</v>
      </c>
      <c r="E13" s="49" t="s">
        <v>352</v>
      </c>
      <c r="F13" s="49" t="s">
        <v>353</v>
      </c>
      <c r="G13" s="31">
        <v>217.5</v>
      </c>
      <c r="H13" s="42">
        <f>G13/($N$6/3)*100</f>
        <v>63.970588235294116</v>
      </c>
      <c r="I13" s="31">
        <v>217.5</v>
      </c>
      <c r="J13" s="42">
        <f>I13/($N$6/3)*100</f>
        <v>63.970588235294116</v>
      </c>
      <c r="K13" s="31">
        <v>226.5</v>
      </c>
      <c r="L13" s="42">
        <f>K13/($N$6/3)*100</f>
        <v>66.61764705882352</v>
      </c>
      <c r="M13" s="16">
        <f>G13+I13+K13</f>
        <v>661.5</v>
      </c>
      <c r="N13" s="21">
        <f>M13/$N$6*100</f>
        <v>64.8529411764706</v>
      </c>
      <c r="O13" s="16">
        <v>161</v>
      </c>
      <c r="P13" s="7" t="s">
        <v>743</v>
      </c>
      <c r="Q13" s="48"/>
      <c r="R13" s="12"/>
    </row>
    <row r="14" spans="1:18" ht="15.75">
      <c r="A14" s="49" t="s">
        <v>662</v>
      </c>
      <c r="B14" s="49" t="s">
        <v>649</v>
      </c>
      <c r="C14" s="49" t="s">
        <v>342</v>
      </c>
      <c r="D14" s="50" t="s">
        <v>343</v>
      </c>
      <c r="E14" s="50" t="s">
        <v>344</v>
      </c>
      <c r="F14" s="50" t="s">
        <v>345</v>
      </c>
      <c r="G14" s="31">
        <v>218.5</v>
      </c>
      <c r="H14" s="42">
        <f>G14/($N$6/3)*100</f>
        <v>64.26470588235294</v>
      </c>
      <c r="I14" s="31">
        <v>213</v>
      </c>
      <c r="J14" s="42">
        <f>I14/($N$6/3)*100</f>
        <v>62.64705882352941</v>
      </c>
      <c r="K14" s="31">
        <v>222.5</v>
      </c>
      <c r="L14" s="42">
        <f>K14/($N$6/3)*100</f>
        <v>65.44117647058823</v>
      </c>
      <c r="M14" s="16">
        <f>G14+I14+K14</f>
        <v>654</v>
      </c>
      <c r="N14" s="21">
        <f>M14/$N$6*100</f>
        <v>64.11764705882354</v>
      </c>
      <c r="O14" s="16">
        <v>156</v>
      </c>
      <c r="P14" s="68" t="s">
        <v>744</v>
      </c>
      <c r="Q14" s="69"/>
      <c r="R14" s="70"/>
    </row>
    <row r="15" spans="1:20" ht="15.75">
      <c r="A15" s="49" t="s">
        <v>655</v>
      </c>
      <c r="B15" s="49" t="s">
        <v>641</v>
      </c>
      <c r="C15" s="49" t="s">
        <v>338</v>
      </c>
      <c r="D15" s="49" t="s">
        <v>339</v>
      </c>
      <c r="E15" s="49" t="s">
        <v>340</v>
      </c>
      <c r="F15" s="49" t="s">
        <v>341</v>
      </c>
      <c r="G15" s="31">
        <v>217</v>
      </c>
      <c r="H15" s="42">
        <f>G15/($N$6/3)*100</f>
        <v>63.8235294117647</v>
      </c>
      <c r="I15" s="31">
        <v>217</v>
      </c>
      <c r="J15" s="42">
        <f>I15/($N$6/3)*100</f>
        <v>63.8235294117647</v>
      </c>
      <c r="K15" s="31">
        <v>217</v>
      </c>
      <c r="L15" s="42">
        <f>K15/($N$6/3)*100</f>
        <v>63.8235294117647</v>
      </c>
      <c r="M15" s="16">
        <f>G15+I15+K15</f>
        <v>651</v>
      </c>
      <c r="N15" s="21">
        <f>M15/$N$6*100</f>
        <v>63.8235294117647</v>
      </c>
      <c r="O15" s="16">
        <v>155</v>
      </c>
      <c r="P15" s="7" t="s">
        <v>745</v>
      </c>
      <c r="Q15" s="48"/>
      <c r="R15" s="12"/>
      <c r="T15" s="25"/>
    </row>
    <row r="16" spans="1:20" ht="15.75">
      <c r="A16" s="49" t="s">
        <v>656</v>
      </c>
      <c r="B16" s="49" t="s">
        <v>642</v>
      </c>
      <c r="C16" s="49" t="s">
        <v>346</v>
      </c>
      <c r="D16" s="49" t="s">
        <v>347</v>
      </c>
      <c r="E16" s="49" t="s">
        <v>348</v>
      </c>
      <c r="F16" s="49" t="s">
        <v>349</v>
      </c>
      <c r="G16" s="31">
        <v>225.5</v>
      </c>
      <c r="H16" s="42">
        <f>G16/($N$6/3)*100</f>
        <v>66.32352941176471</v>
      </c>
      <c r="I16" s="31">
        <v>214</v>
      </c>
      <c r="J16" s="42">
        <f>I16/($N$6/3)*100</f>
        <v>62.94117647058823</v>
      </c>
      <c r="K16" s="31">
        <v>208.5</v>
      </c>
      <c r="L16" s="42">
        <f>K16/($N$6/3)*100</f>
        <v>61.32352941176471</v>
      </c>
      <c r="M16" s="16">
        <f>G16+I16+K16</f>
        <v>648</v>
      </c>
      <c r="N16" s="21">
        <f>M16/$N$6*100</f>
        <v>63.52941176470588</v>
      </c>
      <c r="O16" s="16">
        <v>158</v>
      </c>
      <c r="P16" s="7" t="s">
        <v>746</v>
      </c>
      <c r="Q16" s="48"/>
      <c r="R16" s="12"/>
      <c r="T16" s="25"/>
    </row>
    <row r="17" spans="1:20" ht="15.75">
      <c r="A17" s="49" t="s">
        <v>660</v>
      </c>
      <c r="B17" s="49" t="s">
        <v>646</v>
      </c>
      <c r="C17" s="49" t="s">
        <v>373</v>
      </c>
      <c r="D17" s="50" t="s">
        <v>374</v>
      </c>
      <c r="E17" s="50" t="s">
        <v>375</v>
      </c>
      <c r="F17" s="50" t="s">
        <v>376</v>
      </c>
      <c r="G17" s="31">
        <v>217</v>
      </c>
      <c r="H17" s="42">
        <f>G17/($N$6/3)*100</f>
        <v>63.8235294117647</v>
      </c>
      <c r="I17" s="31">
        <v>207.5</v>
      </c>
      <c r="J17" s="42">
        <f>I17/($N$6/3)*100</f>
        <v>61.029411764705884</v>
      </c>
      <c r="K17" s="31">
        <v>216.5</v>
      </c>
      <c r="L17" s="42">
        <f>K17/($N$6/3)*100</f>
        <v>63.67647058823529</v>
      </c>
      <c r="M17" s="16">
        <f>G17+I17+K17</f>
        <v>641</v>
      </c>
      <c r="N17" s="21">
        <f>M17/$N$6*100</f>
        <v>62.84313725490196</v>
      </c>
      <c r="O17" s="16">
        <v>155</v>
      </c>
      <c r="P17" s="7" t="s">
        <v>747</v>
      </c>
      <c r="Q17" s="48"/>
      <c r="R17" s="12"/>
      <c r="T17" s="25"/>
    </row>
    <row r="18" spans="1:20" ht="15.75">
      <c r="A18" s="49" t="s">
        <v>657</v>
      </c>
      <c r="B18" s="49" t="s">
        <v>643</v>
      </c>
      <c r="C18" s="49" t="s">
        <v>354</v>
      </c>
      <c r="D18" s="49" t="s">
        <v>355</v>
      </c>
      <c r="E18" s="49" t="s">
        <v>356</v>
      </c>
      <c r="F18" s="49">
        <v>2103809114</v>
      </c>
      <c r="G18" s="31">
        <v>207.5</v>
      </c>
      <c r="H18" s="42">
        <f>G18/($N$6/3)*100</f>
        <v>61.029411764705884</v>
      </c>
      <c r="I18" s="31">
        <v>207</v>
      </c>
      <c r="J18" s="42">
        <f>I18/($N$6/3)*100</f>
        <v>60.882352941176464</v>
      </c>
      <c r="K18" s="31">
        <v>210.5</v>
      </c>
      <c r="L18" s="42">
        <f>K18/($N$6/3)*100</f>
        <v>61.911764705882355</v>
      </c>
      <c r="M18" s="16">
        <f>G18+I18+K18</f>
        <v>625</v>
      </c>
      <c r="N18" s="21">
        <f>M18/$N$6*100</f>
        <v>61.274509803921575</v>
      </c>
      <c r="O18" s="16">
        <v>153</v>
      </c>
      <c r="P18" s="7" t="s">
        <v>748</v>
      </c>
      <c r="Q18" s="48"/>
      <c r="R18" s="12"/>
      <c r="T18" s="25"/>
    </row>
    <row r="19" spans="1:20" ht="15.75">
      <c r="A19" s="49" t="s">
        <v>663</v>
      </c>
      <c r="B19" s="49" t="s">
        <v>650</v>
      </c>
      <c r="C19" s="49" t="s">
        <v>380</v>
      </c>
      <c r="D19" s="50" t="s">
        <v>381</v>
      </c>
      <c r="E19" s="50" t="s">
        <v>382</v>
      </c>
      <c r="F19" s="50">
        <v>54425</v>
      </c>
      <c r="G19" s="31">
        <v>207</v>
      </c>
      <c r="H19" s="42">
        <f>G19/($N$6/3)*100</f>
        <v>60.882352941176464</v>
      </c>
      <c r="I19" s="31">
        <v>202</v>
      </c>
      <c r="J19" s="42">
        <f>I19/($N$6/3)*100</f>
        <v>59.411764705882355</v>
      </c>
      <c r="K19" s="31">
        <v>213</v>
      </c>
      <c r="L19" s="42">
        <f>K19/($N$6/3)*100</f>
        <v>62.64705882352941</v>
      </c>
      <c r="M19" s="16">
        <f>G19+I19+K19</f>
        <v>622</v>
      </c>
      <c r="N19" s="21">
        <f>M19/$N$6*100</f>
        <v>60.98039215686275</v>
      </c>
      <c r="O19" s="73">
        <v>151</v>
      </c>
      <c r="P19" s="7" t="s">
        <v>749</v>
      </c>
      <c r="Q19" s="48"/>
      <c r="R19" s="12"/>
      <c r="T19" s="25"/>
    </row>
    <row r="20" spans="1:20" ht="15.75">
      <c r="A20" s="49" t="s">
        <v>665</v>
      </c>
      <c r="B20" s="49" t="s">
        <v>653</v>
      </c>
      <c r="C20" s="49" t="s">
        <v>365</v>
      </c>
      <c r="D20" s="50" t="s">
        <v>366</v>
      </c>
      <c r="E20" s="50" t="s">
        <v>367</v>
      </c>
      <c r="F20" s="50" t="s">
        <v>368</v>
      </c>
      <c r="G20" s="31">
        <v>198</v>
      </c>
      <c r="H20" s="42">
        <f>G20/($N$6/3)*100</f>
        <v>58.235294117647065</v>
      </c>
      <c r="I20" s="31">
        <v>203</v>
      </c>
      <c r="J20" s="42">
        <f>I20/($N$6/3)*100</f>
        <v>59.705882352941174</v>
      </c>
      <c r="K20" s="31">
        <v>209.5</v>
      </c>
      <c r="L20" s="42">
        <f>K20/($N$6/3)*100</f>
        <v>61.617647058823536</v>
      </c>
      <c r="M20" s="16">
        <f>G20+I20+K20</f>
        <v>610.5</v>
      </c>
      <c r="N20" s="21">
        <f>M20/$N$6*100</f>
        <v>59.85294117647059</v>
      </c>
      <c r="O20" s="16">
        <v>147</v>
      </c>
      <c r="P20" s="7" t="s">
        <v>761</v>
      </c>
      <c r="Q20" s="48"/>
      <c r="R20" s="12"/>
      <c r="T20" s="25"/>
    </row>
    <row r="21" spans="7:20" ht="15.75">
      <c r="G21" s="2"/>
      <c r="H21" s="2"/>
      <c r="I21" s="2"/>
      <c r="J21" s="2"/>
      <c r="K21" s="2"/>
      <c r="L21" s="2"/>
      <c r="M21" s="2"/>
      <c r="N21" s="2"/>
      <c r="O21" s="2"/>
      <c r="P21" s="7"/>
      <c r="Q21" s="48"/>
      <c r="R21" s="12"/>
      <c r="T21" s="25"/>
    </row>
    <row r="22" spans="2:20" ht="15.75">
      <c r="B22" s="25"/>
      <c r="G22" s="2"/>
      <c r="H22" s="2"/>
      <c r="I22" s="2"/>
      <c r="J22" s="2"/>
      <c r="K22" s="2"/>
      <c r="L22" s="2"/>
      <c r="M22" s="2"/>
      <c r="N22" s="2"/>
      <c r="O22" s="2"/>
      <c r="P22" s="7"/>
      <c r="Q22" s="48"/>
      <c r="R22" s="12"/>
      <c r="T22" s="25"/>
    </row>
    <row r="23" spans="2:20" ht="15.75">
      <c r="B23" s="25"/>
      <c r="G23" s="2"/>
      <c r="H23" s="2"/>
      <c r="I23" s="2"/>
      <c r="J23" s="2"/>
      <c r="K23" s="2"/>
      <c r="L23" s="2"/>
      <c r="M23" s="2"/>
      <c r="N23" s="2"/>
      <c r="O23" s="2"/>
      <c r="T23" s="25"/>
    </row>
    <row r="24" spans="2:20" ht="15.75">
      <c r="B24" s="25"/>
      <c r="G24" s="2"/>
      <c r="H24" s="2"/>
      <c r="I24" s="2"/>
      <c r="J24" s="2"/>
      <c r="K24" s="2"/>
      <c r="L24" s="2"/>
      <c r="M24" s="2"/>
      <c r="N24" s="2"/>
      <c r="O24" s="2"/>
      <c r="T24" s="25"/>
    </row>
    <row r="25" spans="2:20" ht="15.75">
      <c r="B25" s="25"/>
      <c r="G25" s="2"/>
      <c r="H25" s="2"/>
      <c r="I25" s="2"/>
      <c r="J25" s="2"/>
      <c r="K25" s="2"/>
      <c r="L25" s="2"/>
      <c r="M25" s="2"/>
      <c r="N25" s="2"/>
      <c r="O25" s="2"/>
      <c r="T25" s="25"/>
    </row>
    <row r="26" spans="2:20" ht="15.75">
      <c r="B26" s="25"/>
      <c r="G26" s="2"/>
      <c r="H26" s="2"/>
      <c r="I26" s="2"/>
      <c r="J26" s="2"/>
      <c r="K26" s="2"/>
      <c r="L26" s="2"/>
      <c r="M26" s="2"/>
      <c r="N26" s="2"/>
      <c r="O26" s="2"/>
      <c r="T26" s="25"/>
    </row>
    <row r="27" spans="2:20" ht="15.75">
      <c r="B27" s="25"/>
      <c r="G27" s="2"/>
      <c r="H27" s="2"/>
      <c r="I27" s="2"/>
      <c r="J27" s="2"/>
      <c r="K27" s="2"/>
      <c r="L27" s="2"/>
      <c r="M27" s="2"/>
      <c r="N27" s="2"/>
      <c r="O27" s="2"/>
      <c r="T27" s="25"/>
    </row>
    <row r="28" spans="2:20" ht="15.75">
      <c r="B28" s="25"/>
      <c r="G28" s="2"/>
      <c r="H28" s="2"/>
      <c r="I28" s="2"/>
      <c r="J28" s="2"/>
      <c r="K28" s="2"/>
      <c r="L28" s="2"/>
      <c r="M28" s="2"/>
      <c r="N28" s="2"/>
      <c r="O28" s="2"/>
      <c r="T28" s="25"/>
    </row>
    <row r="29" spans="2:20" ht="15.75">
      <c r="B29" s="25"/>
      <c r="G29" s="2"/>
      <c r="H29" s="2"/>
      <c r="I29" s="2"/>
      <c r="J29" s="2"/>
      <c r="K29" s="2"/>
      <c r="L29" s="2"/>
      <c r="M29" s="2"/>
      <c r="N29" s="2"/>
      <c r="O29" s="2"/>
      <c r="T29" s="25"/>
    </row>
    <row r="30" spans="2:20" ht="15.75">
      <c r="B30" s="25"/>
      <c r="G30" s="2"/>
      <c r="H30" s="2"/>
      <c r="I30" s="2"/>
      <c r="J30" s="2"/>
      <c r="K30" s="2"/>
      <c r="L30" s="2"/>
      <c r="M30" s="2"/>
      <c r="N30" s="2"/>
      <c r="O30" s="2"/>
      <c r="T30" s="25"/>
    </row>
    <row r="31" spans="2:20" ht="15.75">
      <c r="B31" s="25"/>
      <c r="G31" s="2"/>
      <c r="H31" s="2"/>
      <c r="I31" s="2"/>
      <c r="J31" s="2"/>
      <c r="K31" s="2"/>
      <c r="L31" s="2"/>
      <c r="M31" s="2"/>
      <c r="N31" s="2"/>
      <c r="O31" s="2"/>
      <c r="T31" s="25"/>
    </row>
    <row r="32" spans="2:20" ht="15.75">
      <c r="B32" s="25"/>
      <c r="G32" s="2"/>
      <c r="H32" s="2"/>
      <c r="I32" s="2"/>
      <c r="J32" s="2"/>
      <c r="K32" s="2"/>
      <c r="L32" s="2"/>
      <c r="M32" s="2"/>
      <c r="N32" s="2"/>
      <c r="O32" s="2"/>
      <c r="T32" s="25"/>
    </row>
    <row r="33" spans="2:20" ht="15.75">
      <c r="B33" s="25"/>
      <c r="G33" s="2"/>
      <c r="H33" s="2"/>
      <c r="I33" s="2"/>
      <c r="J33" s="2"/>
      <c r="K33" s="2"/>
      <c r="L33" s="2"/>
      <c r="M33" s="2"/>
      <c r="N33" s="2"/>
      <c r="O33" s="2"/>
      <c r="T33" s="25"/>
    </row>
    <row r="34" spans="2:20" ht="15.75">
      <c r="B34" s="25"/>
      <c r="G34" s="2"/>
      <c r="H34" s="2"/>
      <c r="I34" s="2"/>
      <c r="J34" s="2"/>
      <c r="K34" s="2"/>
      <c r="L34" s="2"/>
      <c r="M34" s="2"/>
      <c r="N34" s="2"/>
      <c r="O34" s="2"/>
      <c r="T34" s="2"/>
    </row>
    <row r="35" spans="2:20" ht="15.75">
      <c r="B35" s="25"/>
      <c r="G35" s="2"/>
      <c r="H35" s="2"/>
      <c r="I35" s="2"/>
      <c r="J35" s="2"/>
      <c r="K35" s="2"/>
      <c r="L35" s="2"/>
      <c r="M35" s="2"/>
      <c r="N35" s="2"/>
      <c r="O35" s="2"/>
      <c r="T35" s="2"/>
    </row>
    <row r="36" spans="2:20" ht="15.75">
      <c r="B36" s="25"/>
      <c r="G36" s="2"/>
      <c r="H36" s="2"/>
      <c r="I36" s="2"/>
      <c r="J36" s="2"/>
      <c r="K36" s="2"/>
      <c r="L36" s="2"/>
      <c r="M36" s="2"/>
      <c r="N36" s="2"/>
      <c r="O36" s="2"/>
      <c r="T36" s="2"/>
    </row>
    <row r="37" spans="2:20" ht="15.75">
      <c r="B37" s="25"/>
      <c r="G37" s="2"/>
      <c r="H37" s="2"/>
      <c r="I37" s="2"/>
      <c r="J37" s="2"/>
      <c r="K37" s="2"/>
      <c r="L37" s="2"/>
      <c r="M37" s="2"/>
      <c r="N37" s="2"/>
      <c r="O37" s="2"/>
      <c r="T37" s="2"/>
    </row>
    <row r="38" spans="2:20" ht="15.75">
      <c r="B38" s="25"/>
      <c r="G38" s="2"/>
      <c r="H38" s="2"/>
      <c r="I38" s="2"/>
      <c r="J38" s="2"/>
      <c r="K38" s="2"/>
      <c r="L38" s="2"/>
      <c r="M38" s="2"/>
      <c r="N38" s="2"/>
      <c r="O38" s="2"/>
      <c r="T38" s="2"/>
    </row>
    <row r="39" spans="2:20" ht="15.75">
      <c r="B39" s="25"/>
      <c r="G39" s="2"/>
      <c r="H39" s="2"/>
      <c r="I39" s="2"/>
      <c r="J39" s="2"/>
      <c r="K39" s="2"/>
      <c r="L39" s="2"/>
      <c r="M39" s="2"/>
      <c r="N39" s="2"/>
      <c r="O39" s="2"/>
      <c r="T39" s="2"/>
    </row>
    <row r="40" spans="2:20" ht="15.75">
      <c r="B40" s="25"/>
      <c r="G40" s="2"/>
      <c r="H40" s="2"/>
      <c r="I40" s="2"/>
      <c r="J40" s="2"/>
      <c r="K40" s="2"/>
      <c r="L40" s="2"/>
      <c r="M40" s="2"/>
      <c r="N40" s="2"/>
      <c r="O40" s="2"/>
      <c r="T40" s="2"/>
    </row>
    <row r="41" spans="2:20" ht="15.75">
      <c r="B41" s="25"/>
      <c r="G41" s="2"/>
      <c r="H41" s="2"/>
      <c r="I41" s="2"/>
      <c r="J41" s="2"/>
      <c r="K41" s="2"/>
      <c r="L41" s="2"/>
      <c r="M41" s="2"/>
      <c r="N41" s="2"/>
      <c r="O41" s="2"/>
      <c r="T41" s="2"/>
    </row>
    <row r="42" spans="2:20" ht="15.75">
      <c r="B42" s="25"/>
      <c r="G42" s="2"/>
      <c r="H42" s="2"/>
      <c r="I42" s="2"/>
      <c r="J42" s="2"/>
      <c r="K42" s="2"/>
      <c r="L42" s="2"/>
      <c r="M42" s="2"/>
      <c r="N42" s="2"/>
      <c r="O42" s="2"/>
      <c r="T42" s="2"/>
    </row>
    <row r="43" spans="2:20" ht="15.75">
      <c r="B43" s="25"/>
      <c r="G43" s="2"/>
      <c r="H43" s="2"/>
      <c r="I43" s="2"/>
      <c r="J43" s="2"/>
      <c r="K43" s="2"/>
      <c r="L43" s="2"/>
      <c r="M43" s="2"/>
      <c r="N43" s="2"/>
      <c r="O43" s="2"/>
      <c r="T43" s="2"/>
    </row>
    <row r="44" spans="2:20" ht="15.75">
      <c r="B44" s="25"/>
      <c r="G44" s="2"/>
      <c r="H44" s="2"/>
      <c r="I44" s="2"/>
      <c r="J44" s="2"/>
      <c r="K44" s="2"/>
      <c r="L44" s="2"/>
      <c r="M44" s="2"/>
      <c r="N44" s="2"/>
      <c r="O44" s="2"/>
      <c r="T44" s="2"/>
    </row>
    <row r="45" ht="12.75">
      <c r="T45" s="2"/>
    </row>
    <row r="46" ht="12.75">
      <c r="T46" s="2"/>
    </row>
    <row r="47" ht="12.75">
      <c r="T47" s="2"/>
    </row>
    <row r="48" ht="12.75">
      <c r="T48" s="2"/>
    </row>
    <row r="49" ht="12.75">
      <c r="T49" s="2"/>
    </row>
    <row r="50" ht="12.75">
      <c r="T50" s="2"/>
    </row>
    <row r="51" ht="12.75">
      <c r="T51" s="2"/>
    </row>
    <row r="52" ht="12.75">
      <c r="T52" s="2"/>
    </row>
    <row r="53" ht="12.75">
      <c r="T53" s="2"/>
    </row>
    <row r="54" ht="12.75">
      <c r="T54" s="2"/>
    </row>
    <row r="55" ht="12.75">
      <c r="T55" s="2"/>
    </row>
    <row r="56" ht="12.75">
      <c r="T56" s="2"/>
    </row>
  </sheetData>
  <sheetProtection/>
  <mergeCells count="1">
    <mergeCell ref="C5:I5"/>
  </mergeCells>
  <conditionalFormatting sqref="T15:T33 B22:B44">
    <cfRule type="cellIs" priority="2" dxfId="1" operator="greaterThan" stopIfTrue="1">
      <formula>6.99</formula>
    </cfRule>
  </conditionalFormatting>
  <conditionalFormatting sqref="T15:T33 B22:B44">
    <cfRule type="cellIs" priority="1" dxfId="0" operator="greaterThan" stopIfTrue="1">
      <formula>0.0699</formula>
    </cfRule>
  </conditionalFormatting>
  <printOptions/>
  <pageMargins left="0.25" right="0.25" top="0.75" bottom="0.75" header="0.3" footer="0.3"/>
  <pageSetup fitToHeight="1" fitToWidth="1" horizontalDpi="600" verticalDpi="600" orientation="landscape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T55"/>
  <sheetViews>
    <sheetView zoomScalePageLayoutView="0" workbookViewId="0" topLeftCell="A1">
      <selection activeCell="A15" sqref="A15:IV15"/>
    </sheetView>
  </sheetViews>
  <sheetFormatPr defaultColWidth="9.140625" defaultRowHeight="12.75"/>
  <cols>
    <col min="1" max="1" width="12.28125" style="2" customWidth="1"/>
    <col min="2" max="2" width="7.7109375" style="2" customWidth="1"/>
    <col min="3" max="3" width="18.00390625" style="2" customWidth="1"/>
    <col min="4" max="4" width="10.140625" style="2" bestFit="1" customWidth="1"/>
    <col min="5" max="5" width="21.140625" style="2" bestFit="1" customWidth="1"/>
    <col min="6" max="6" width="10.7109375" style="2" bestFit="1" customWidth="1"/>
    <col min="7" max="7" width="8.57421875" style="28" customWidth="1"/>
    <col min="8" max="8" width="17.140625" style="37" bestFit="1" customWidth="1"/>
    <col min="9" max="9" width="8.57421875" style="28" customWidth="1"/>
    <col min="10" max="10" width="8.57421875" style="37" customWidth="1"/>
    <col min="11" max="11" width="8.57421875" style="28" customWidth="1"/>
    <col min="12" max="12" width="8.57421875" style="37" customWidth="1"/>
    <col min="13" max="13" width="9.140625" style="13" customWidth="1"/>
    <col min="14" max="14" width="9.140625" style="18" customWidth="1"/>
    <col min="15" max="15" width="7.8515625" style="13" customWidth="1"/>
    <col min="16" max="17" width="8.28125" style="2" customWidth="1"/>
    <col min="18" max="18" width="7.7109375" style="2" customWidth="1"/>
    <col min="19" max="19" width="2.140625" style="2" customWidth="1"/>
    <col min="20" max="20" width="9.140625" style="24" customWidth="1"/>
    <col min="21" max="16384" width="9.140625" style="2" customWidth="1"/>
  </cols>
  <sheetData>
    <row r="1" ht="18.75">
      <c r="A1" s="1" t="s">
        <v>37</v>
      </c>
    </row>
    <row r="2" spans="1:8" ht="15.75">
      <c r="A2" s="5" t="s">
        <v>1</v>
      </c>
      <c r="B2" s="6"/>
      <c r="C2" s="6"/>
      <c r="D2" s="6"/>
      <c r="E2" s="6"/>
      <c r="F2" s="6" t="s">
        <v>9</v>
      </c>
      <c r="G2" s="29" t="s">
        <v>15</v>
      </c>
      <c r="H2" s="38" t="s">
        <v>710</v>
      </c>
    </row>
    <row r="3" spans="1:8" ht="15.75">
      <c r="A3" s="5" t="s">
        <v>0</v>
      </c>
      <c r="B3" s="6" t="s">
        <v>19</v>
      </c>
      <c r="C3" s="6"/>
      <c r="D3" s="6"/>
      <c r="E3" s="6"/>
      <c r="F3" s="6"/>
      <c r="G3" s="29" t="s">
        <v>7</v>
      </c>
      <c r="H3" s="38" t="s">
        <v>711</v>
      </c>
    </row>
    <row r="4" spans="1:15" ht="15.75">
      <c r="A4" s="5" t="s">
        <v>10</v>
      </c>
      <c r="B4" s="6">
        <v>5</v>
      </c>
      <c r="C4" s="6"/>
      <c r="D4" s="6"/>
      <c r="E4" s="6"/>
      <c r="F4" s="6"/>
      <c r="G4" s="29" t="s">
        <v>27</v>
      </c>
      <c r="H4" s="38" t="s">
        <v>712</v>
      </c>
      <c r="O4" s="17"/>
    </row>
    <row r="5" spans="1:20" ht="15.75">
      <c r="A5" s="3"/>
      <c r="C5" s="67" t="s">
        <v>16</v>
      </c>
      <c r="D5" s="67"/>
      <c r="E5" s="67"/>
      <c r="F5" s="67"/>
      <c r="G5" s="67"/>
      <c r="H5" s="67"/>
      <c r="I5" s="67"/>
      <c r="J5" s="39"/>
      <c r="T5" s="26"/>
    </row>
    <row r="6" spans="1:20" ht="13.5" thickBot="1">
      <c r="A6" s="4"/>
      <c r="B6" s="4"/>
      <c r="C6" s="4"/>
      <c r="D6" s="4"/>
      <c r="E6" s="4"/>
      <c r="F6" s="4"/>
      <c r="G6" s="30"/>
      <c r="H6" s="40"/>
      <c r="I6" s="30"/>
      <c r="J6" s="40"/>
      <c r="K6" s="30"/>
      <c r="L6" s="40"/>
      <c r="M6" s="14"/>
      <c r="N6" s="19">
        <f>340*3</f>
        <v>1020</v>
      </c>
      <c r="O6" s="14"/>
      <c r="P6" s="4"/>
      <c r="Q6" s="4"/>
      <c r="T6" s="26"/>
    </row>
    <row r="7" spans="1:18" ht="15.75">
      <c r="A7" s="8" t="s">
        <v>13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5" t="s">
        <v>21</v>
      </c>
      <c r="H7" s="41" t="s">
        <v>22</v>
      </c>
      <c r="I7" s="15" t="s">
        <v>23</v>
      </c>
      <c r="J7" s="41" t="s">
        <v>24</v>
      </c>
      <c r="K7" s="15" t="s">
        <v>28</v>
      </c>
      <c r="L7" s="41" t="s">
        <v>29</v>
      </c>
      <c r="M7" s="15" t="s">
        <v>11</v>
      </c>
      <c r="N7" s="20" t="s">
        <v>12</v>
      </c>
      <c r="O7" s="15" t="s">
        <v>25</v>
      </c>
      <c r="P7" s="9" t="s">
        <v>8</v>
      </c>
      <c r="Q7" s="47" t="s">
        <v>30</v>
      </c>
      <c r="R7" s="10" t="s">
        <v>26</v>
      </c>
    </row>
    <row r="8" spans="1:18" ht="15.75">
      <c r="A8" s="49" t="s">
        <v>686</v>
      </c>
      <c r="B8" s="49" t="s">
        <v>676</v>
      </c>
      <c r="C8" s="49" t="s">
        <v>387</v>
      </c>
      <c r="D8" s="49" t="s">
        <v>388</v>
      </c>
      <c r="E8" s="49" t="s">
        <v>389</v>
      </c>
      <c r="F8" s="49" t="s">
        <v>390</v>
      </c>
      <c r="G8" s="31">
        <v>220.05</v>
      </c>
      <c r="H8" s="42">
        <f>G8/($N$6/3)*100</f>
        <v>64.72058823529412</v>
      </c>
      <c r="I8" s="31">
        <v>240.5</v>
      </c>
      <c r="J8" s="42">
        <f>I8/($N$6/3)*100</f>
        <v>70.73529411764706</v>
      </c>
      <c r="K8" s="31">
        <v>252</v>
      </c>
      <c r="L8" s="42">
        <f>K8/($N$6/3)*100</f>
        <v>74.11764705882354</v>
      </c>
      <c r="M8" s="16">
        <f>G8+I8+K8</f>
        <v>712.55</v>
      </c>
      <c r="N8" s="21">
        <f>M8/$N$6*100</f>
        <v>69.85784313725489</v>
      </c>
      <c r="O8" s="16">
        <v>171</v>
      </c>
      <c r="P8" s="7"/>
      <c r="Q8" s="48"/>
      <c r="R8" s="12"/>
    </row>
    <row r="9" spans="1:18" ht="15.75">
      <c r="A9" s="49" t="s">
        <v>684</v>
      </c>
      <c r="B9" s="49" t="s">
        <v>673</v>
      </c>
      <c r="C9" s="49" t="s">
        <v>406</v>
      </c>
      <c r="D9" s="49" t="s">
        <v>407</v>
      </c>
      <c r="E9" s="50" t="s">
        <v>408</v>
      </c>
      <c r="F9" s="50" t="s">
        <v>409</v>
      </c>
      <c r="G9" s="31">
        <v>235.5</v>
      </c>
      <c r="H9" s="42">
        <f>G9/($N$6/3)*100</f>
        <v>69.26470588235294</v>
      </c>
      <c r="I9" s="31">
        <v>238.5</v>
      </c>
      <c r="J9" s="42">
        <f>I9/($N$6/3)*100</f>
        <v>70.1470588235294</v>
      </c>
      <c r="K9" s="31">
        <v>228</v>
      </c>
      <c r="L9" s="42">
        <f>K9/($N$6/3)*100</f>
        <v>67.05882352941175</v>
      </c>
      <c r="M9" s="16">
        <f>G9+I9+K9</f>
        <v>702</v>
      </c>
      <c r="N9" s="21">
        <f>M9/$N$6*100</f>
        <v>68.82352941176471</v>
      </c>
      <c r="O9" s="16">
        <v>160</v>
      </c>
      <c r="P9" s="7"/>
      <c r="Q9" s="48"/>
      <c r="R9" s="12"/>
    </row>
    <row r="10" spans="1:18" ht="15.75">
      <c r="A10" s="49" t="s">
        <v>681</v>
      </c>
      <c r="B10" s="49" t="s">
        <v>670</v>
      </c>
      <c r="C10" s="49" t="s">
        <v>395</v>
      </c>
      <c r="D10" s="49" t="s">
        <v>396</v>
      </c>
      <c r="E10" s="50" t="s">
        <v>397</v>
      </c>
      <c r="F10" s="50" t="s">
        <v>398</v>
      </c>
      <c r="G10" s="31">
        <v>231.5</v>
      </c>
      <c r="H10" s="42">
        <f>G10/($N$6/3)*100</f>
        <v>68.08823529411765</v>
      </c>
      <c r="I10" s="31">
        <v>226.5</v>
      </c>
      <c r="J10" s="42">
        <f>I10/($N$6/3)*100</f>
        <v>66.61764705882352</v>
      </c>
      <c r="K10" s="31">
        <v>237</v>
      </c>
      <c r="L10" s="42">
        <f>K10/($N$6/3)*100</f>
        <v>69.70588235294117</v>
      </c>
      <c r="M10" s="16">
        <f>G10+I10+K10</f>
        <v>695</v>
      </c>
      <c r="N10" s="21">
        <f>M10/$N$6*100</f>
        <v>68.13725490196079</v>
      </c>
      <c r="O10" s="16">
        <v>165</v>
      </c>
      <c r="P10" s="7"/>
      <c r="Q10" s="48"/>
      <c r="R10" s="12"/>
    </row>
    <row r="11" spans="1:18" ht="15.75">
      <c r="A11" s="49" t="s">
        <v>666</v>
      </c>
      <c r="B11" s="49" t="s">
        <v>675</v>
      </c>
      <c r="C11" s="49" t="s">
        <v>350</v>
      </c>
      <c r="D11" s="49" t="s">
        <v>351</v>
      </c>
      <c r="E11" s="50" t="s">
        <v>352</v>
      </c>
      <c r="F11" s="50" t="s">
        <v>353</v>
      </c>
      <c r="G11" s="31">
        <v>224</v>
      </c>
      <c r="H11" s="42">
        <f>G11/($N$6/3)*100</f>
        <v>65.88235294117646</v>
      </c>
      <c r="I11" s="31">
        <v>227</v>
      </c>
      <c r="J11" s="42">
        <f>I11/($N$6/3)*100</f>
        <v>66.76470588235294</v>
      </c>
      <c r="K11" s="31">
        <v>231</v>
      </c>
      <c r="L11" s="42">
        <f>K11/($N$6/3)*100</f>
        <v>67.94117647058823</v>
      </c>
      <c r="M11" s="16">
        <f>G11+I11+K11</f>
        <v>682</v>
      </c>
      <c r="N11" s="21">
        <f>M11/$N$6*100</f>
        <v>66.86274509803921</v>
      </c>
      <c r="O11" s="16">
        <v>163</v>
      </c>
      <c r="P11" s="7"/>
      <c r="Q11" s="48"/>
      <c r="R11" s="12"/>
    </row>
    <row r="12" spans="1:18" ht="15.75">
      <c r="A12" s="49" t="s">
        <v>685</v>
      </c>
      <c r="B12" s="49" t="s">
        <v>674</v>
      </c>
      <c r="C12" s="49" t="s">
        <v>418</v>
      </c>
      <c r="D12" s="49" t="s">
        <v>419</v>
      </c>
      <c r="E12" s="49" t="s">
        <v>420</v>
      </c>
      <c r="F12" s="49" t="s">
        <v>421</v>
      </c>
      <c r="G12" s="31">
        <v>220</v>
      </c>
      <c r="H12" s="42">
        <f>G12/($N$6/3)*100</f>
        <v>64.70588235294117</v>
      </c>
      <c r="I12" s="31">
        <v>212.5</v>
      </c>
      <c r="J12" s="42">
        <f>I12/($N$6/3)*100</f>
        <v>62.5</v>
      </c>
      <c r="K12" s="31">
        <v>219.5</v>
      </c>
      <c r="L12" s="42">
        <f>K12/($N$6/3)*100</f>
        <v>64.55882352941177</v>
      </c>
      <c r="M12" s="16">
        <f>G12+I12+K12</f>
        <v>652</v>
      </c>
      <c r="N12" s="21">
        <f>M12/$N$6*100</f>
        <v>63.921568627450974</v>
      </c>
      <c r="O12" s="16">
        <v>157</v>
      </c>
      <c r="P12" s="7"/>
      <c r="Q12" s="48"/>
      <c r="R12" s="12"/>
    </row>
    <row r="13" spans="1:18" ht="15.75">
      <c r="A13" s="49" t="s">
        <v>678</v>
      </c>
      <c r="B13" s="49" t="s">
        <v>667</v>
      </c>
      <c r="C13" s="49" t="s">
        <v>383</v>
      </c>
      <c r="D13" s="49" t="s">
        <v>384</v>
      </c>
      <c r="E13" s="49" t="s">
        <v>385</v>
      </c>
      <c r="F13" s="49" t="s">
        <v>386</v>
      </c>
      <c r="G13" s="31">
        <v>215</v>
      </c>
      <c r="H13" s="42">
        <f>G13/($N$6/3)*100</f>
        <v>63.23529411764706</v>
      </c>
      <c r="I13" s="31">
        <v>205.5</v>
      </c>
      <c r="J13" s="42">
        <f>I13/($N$6/3)*100</f>
        <v>60.44117647058823</v>
      </c>
      <c r="K13" s="31">
        <v>217</v>
      </c>
      <c r="L13" s="42">
        <f>K13/($N$6/3)*100</f>
        <v>63.8235294117647</v>
      </c>
      <c r="M13" s="16">
        <f>G13+I13+K13</f>
        <v>637.5</v>
      </c>
      <c r="N13" s="21">
        <f>M13/$N$6*100</f>
        <v>62.5</v>
      </c>
      <c r="O13" s="16">
        <v>155</v>
      </c>
      <c r="P13" s="7"/>
      <c r="Q13" s="48"/>
      <c r="R13" s="12"/>
    </row>
    <row r="14" spans="1:18" ht="15.75">
      <c r="A14" s="49" t="s">
        <v>683</v>
      </c>
      <c r="B14" s="49" t="s">
        <v>672</v>
      </c>
      <c r="C14" s="49" t="s">
        <v>410</v>
      </c>
      <c r="D14" s="49" t="s">
        <v>411</v>
      </c>
      <c r="E14" s="50" t="s">
        <v>412</v>
      </c>
      <c r="F14" s="50" t="s">
        <v>413</v>
      </c>
      <c r="G14" s="31">
        <v>207.5</v>
      </c>
      <c r="H14" s="42">
        <f>G14/($N$6/3)*100</f>
        <v>61.029411764705884</v>
      </c>
      <c r="I14" s="31">
        <v>212</v>
      </c>
      <c r="J14" s="42">
        <f>I14/($N$6/3)*100</f>
        <v>62.35294117647059</v>
      </c>
      <c r="K14" s="31">
        <v>214</v>
      </c>
      <c r="L14" s="42">
        <f>K14/($N$6/3)*100</f>
        <v>62.94117647058823</v>
      </c>
      <c r="M14" s="16">
        <f>G14+I14+K14</f>
        <v>633.5</v>
      </c>
      <c r="N14" s="21">
        <f>M14/$N$6*100</f>
        <v>62.1078431372549</v>
      </c>
      <c r="O14" s="16">
        <v>156</v>
      </c>
      <c r="P14" s="7"/>
      <c r="Q14" s="48"/>
      <c r="R14" s="12"/>
    </row>
    <row r="15" spans="1:20" ht="15.75">
      <c r="A15" s="49" t="s">
        <v>680</v>
      </c>
      <c r="B15" s="49" t="s">
        <v>669</v>
      </c>
      <c r="C15" s="49" t="s">
        <v>399</v>
      </c>
      <c r="D15" s="49" t="s">
        <v>400</v>
      </c>
      <c r="E15" s="50" t="s">
        <v>401</v>
      </c>
      <c r="F15" s="50" t="s">
        <v>402</v>
      </c>
      <c r="G15" s="31">
        <v>202</v>
      </c>
      <c r="H15" s="42">
        <f>G15/($N$6/3)*100</f>
        <v>59.411764705882355</v>
      </c>
      <c r="I15" s="31">
        <v>209.5</v>
      </c>
      <c r="J15" s="42">
        <f>I15/($N$6/3)*100</f>
        <v>61.617647058823536</v>
      </c>
      <c r="K15" s="31">
        <v>215</v>
      </c>
      <c r="L15" s="42">
        <f>K15/($N$6/3)*100</f>
        <v>63.23529411764706</v>
      </c>
      <c r="M15" s="16">
        <f>G15+I15+K15</f>
        <v>626.5</v>
      </c>
      <c r="N15" s="21">
        <f>M15/$N$6*100</f>
        <v>61.42156862745098</v>
      </c>
      <c r="O15" s="16">
        <v>151</v>
      </c>
      <c r="P15" s="7"/>
      <c r="Q15" s="48"/>
      <c r="R15" s="12"/>
      <c r="T15" s="25"/>
    </row>
    <row r="16" spans="1:20" ht="15.75">
      <c r="A16" s="49" t="s">
        <v>687</v>
      </c>
      <c r="B16" s="49" t="s">
        <v>677</v>
      </c>
      <c r="C16" s="49" t="s">
        <v>391</v>
      </c>
      <c r="D16" s="49" t="s">
        <v>392</v>
      </c>
      <c r="E16" s="49" t="s">
        <v>393</v>
      </c>
      <c r="F16" s="49" t="s">
        <v>394</v>
      </c>
      <c r="G16" s="31">
        <v>206.5</v>
      </c>
      <c r="H16" s="42">
        <f>G16/($N$6/3)*100</f>
        <v>60.73529411764705</v>
      </c>
      <c r="I16" s="31">
        <v>209.5</v>
      </c>
      <c r="J16" s="42">
        <f>I16/($N$6/3)*100</f>
        <v>61.617647058823536</v>
      </c>
      <c r="K16" s="31">
        <v>209</v>
      </c>
      <c r="L16" s="42">
        <f>K16/($N$6/3)*100</f>
        <v>61.47058823529412</v>
      </c>
      <c r="M16" s="16">
        <f>G16+I16+K16</f>
        <v>625</v>
      </c>
      <c r="N16" s="21">
        <f>M16/$N$6*100</f>
        <v>61.274509803921575</v>
      </c>
      <c r="O16" s="16">
        <v>152</v>
      </c>
      <c r="P16" s="7"/>
      <c r="Q16" s="48"/>
      <c r="R16" s="12"/>
      <c r="T16" s="25"/>
    </row>
    <row r="17" spans="1:20" ht="15.75">
      <c r="A17" s="49" t="s">
        <v>679</v>
      </c>
      <c r="B17" s="49" t="s">
        <v>668</v>
      </c>
      <c r="C17" s="49" t="s">
        <v>422</v>
      </c>
      <c r="D17" s="49" t="s">
        <v>423</v>
      </c>
      <c r="E17" s="49" t="s">
        <v>424</v>
      </c>
      <c r="F17" s="49" t="s">
        <v>425</v>
      </c>
      <c r="G17" s="31">
        <v>200.5</v>
      </c>
      <c r="H17" s="42">
        <f>G17/($N$6/3)*100</f>
        <v>58.970588235294116</v>
      </c>
      <c r="I17" s="31">
        <v>197</v>
      </c>
      <c r="J17" s="42">
        <f>I17/($N$6/3)*100</f>
        <v>57.94117647058824</v>
      </c>
      <c r="K17" s="31">
        <v>202</v>
      </c>
      <c r="L17" s="42">
        <f>K17/($N$6/3)*100</f>
        <v>59.411764705882355</v>
      </c>
      <c r="M17" s="16">
        <f>G17+I17+K17</f>
        <v>599.5</v>
      </c>
      <c r="N17" s="21">
        <f>M17/$N$6*100</f>
        <v>58.77450980392157</v>
      </c>
      <c r="O17" s="16">
        <v>150</v>
      </c>
      <c r="P17" s="7"/>
      <c r="Q17" s="48"/>
      <c r="R17" s="12"/>
      <c r="T17" s="25"/>
    </row>
    <row r="18" spans="1:20" ht="15.75">
      <c r="A18" s="49" t="s">
        <v>682</v>
      </c>
      <c r="B18" s="49" t="s">
        <v>671</v>
      </c>
      <c r="C18" s="49" t="s">
        <v>403</v>
      </c>
      <c r="D18" s="49" t="s">
        <v>404</v>
      </c>
      <c r="E18" s="50" t="s">
        <v>405</v>
      </c>
      <c r="F18" s="50">
        <v>1530322</v>
      </c>
      <c r="G18" s="31">
        <v>196.5</v>
      </c>
      <c r="H18" s="42">
        <f>G18/($N$6/3)*100</f>
        <v>57.79411764705882</v>
      </c>
      <c r="I18" s="31">
        <v>197</v>
      </c>
      <c r="J18" s="42">
        <f>I18/($N$6/3)*100</f>
        <v>57.94117647058824</v>
      </c>
      <c r="K18" s="31">
        <v>201</v>
      </c>
      <c r="L18" s="42">
        <f>K18/($N$6/3)*100</f>
        <v>59.11764705882353</v>
      </c>
      <c r="M18" s="16">
        <f>G18+I18+K18</f>
        <v>594.5</v>
      </c>
      <c r="N18" s="21">
        <f>M18/$N$6*100</f>
        <v>58.2843137254902</v>
      </c>
      <c r="O18" s="16">
        <v>142</v>
      </c>
      <c r="P18" s="7"/>
      <c r="Q18" s="48"/>
      <c r="R18" s="12"/>
      <c r="T18" s="25"/>
    </row>
    <row r="19" spans="7:20" ht="15.75">
      <c r="G19" s="2"/>
      <c r="H19" s="2"/>
      <c r="I19" s="2"/>
      <c r="J19" s="2"/>
      <c r="K19" s="2"/>
      <c r="L19" s="2"/>
      <c r="M19" s="2"/>
      <c r="N19" s="2"/>
      <c r="O19" s="2"/>
      <c r="P19" s="7"/>
      <c r="Q19" s="48"/>
      <c r="R19" s="12"/>
      <c r="T19" s="25"/>
    </row>
    <row r="20" spans="2:20" ht="15.75">
      <c r="B20" s="25"/>
      <c r="G20" s="2"/>
      <c r="H20" s="2"/>
      <c r="I20" s="2"/>
      <c r="J20" s="2"/>
      <c r="K20" s="2"/>
      <c r="L20" s="2"/>
      <c r="M20" s="2"/>
      <c r="N20" s="2"/>
      <c r="O20" s="2"/>
      <c r="T20" s="2"/>
    </row>
    <row r="21" spans="2:20" ht="15.75">
      <c r="B21" s="25"/>
      <c r="G21" s="2"/>
      <c r="H21" s="2"/>
      <c r="I21" s="2"/>
      <c r="J21" s="2"/>
      <c r="K21" s="2"/>
      <c r="L21" s="2"/>
      <c r="M21" s="2"/>
      <c r="N21" s="2"/>
      <c r="O21" s="2"/>
      <c r="T21" s="2"/>
    </row>
    <row r="22" spans="2:20" ht="15.75">
      <c r="B22" s="25"/>
      <c r="G22" s="2"/>
      <c r="H22" s="2"/>
      <c r="I22" s="2"/>
      <c r="J22" s="2"/>
      <c r="K22" s="2"/>
      <c r="L22" s="2"/>
      <c r="M22" s="2"/>
      <c r="N22" s="2"/>
      <c r="O22" s="2"/>
      <c r="T22" s="2"/>
    </row>
    <row r="23" spans="2:20" ht="15.75">
      <c r="B23" s="25"/>
      <c r="G23" s="2"/>
      <c r="H23" s="2"/>
      <c r="I23" s="2"/>
      <c r="J23" s="2"/>
      <c r="K23" s="2"/>
      <c r="L23" s="2"/>
      <c r="M23" s="2"/>
      <c r="N23" s="2"/>
      <c r="O23" s="2"/>
      <c r="T23" s="2"/>
    </row>
    <row r="24" spans="2:20" ht="15.75">
      <c r="B24" s="25"/>
      <c r="G24" s="2"/>
      <c r="H24" s="2"/>
      <c r="I24" s="2"/>
      <c r="J24" s="2"/>
      <c r="K24" s="2"/>
      <c r="L24" s="2"/>
      <c r="M24" s="2"/>
      <c r="N24" s="2"/>
      <c r="O24" s="2"/>
      <c r="T24" s="2"/>
    </row>
    <row r="25" spans="2:20" ht="15.75">
      <c r="B25" s="25"/>
      <c r="G25" s="2"/>
      <c r="H25" s="2"/>
      <c r="I25" s="2"/>
      <c r="J25" s="2"/>
      <c r="K25" s="2"/>
      <c r="L25" s="2"/>
      <c r="M25" s="2"/>
      <c r="N25" s="2"/>
      <c r="O25" s="2"/>
      <c r="T25" s="2"/>
    </row>
    <row r="26" spans="2:20" ht="15.75">
      <c r="B26" s="25"/>
      <c r="G26" s="2"/>
      <c r="H26" s="2"/>
      <c r="I26" s="2"/>
      <c r="J26" s="2"/>
      <c r="K26" s="2"/>
      <c r="L26" s="2"/>
      <c r="M26" s="2"/>
      <c r="N26" s="2"/>
      <c r="O26" s="2"/>
      <c r="T26" s="2"/>
    </row>
    <row r="27" spans="2:20" ht="15.75">
      <c r="B27" s="25"/>
      <c r="G27" s="2"/>
      <c r="H27" s="2"/>
      <c r="I27" s="2"/>
      <c r="J27" s="2"/>
      <c r="K27" s="2"/>
      <c r="L27" s="2"/>
      <c r="M27" s="2"/>
      <c r="N27" s="2"/>
      <c r="O27" s="2"/>
      <c r="T27" s="2"/>
    </row>
    <row r="28" spans="2:20" ht="15.75">
      <c r="B28" s="25"/>
      <c r="G28" s="2"/>
      <c r="H28" s="2"/>
      <c r="I28" s="2"/>
      <c r="J28" s="2"/>
      <c r="K28" s="2"/>
      <c r="L28" s="2"/>
      <c r="M28" s="2"/>
      <c r="N28" s="2"/>
      <c r="O28" s="2"/>
      <c r="T28" s="2"/>
    </row>
    <row r="29" spans="2:20" ht="15.75">
      <c r="B29" s="25"/>
      <c r="G29" s="2"/>
      <c r="H29" s="2"/>
      <c r="I29" s="2"/>
      <c r="J29" s="2"/>
      <c r="K29" s="2"/>
      <c r="L29" s="2"/>
      <c r="M29" s="2"/>
      <c r="N29" s="2"/>
      <c r="O29" s="2"/>
      <c r="T29" s="2"/>
    </row>
    <row r="30" spans="2:20" ht="15.75">
      <c r="B30" s="25"/>
      <c r="G30" s="2"/>
      <c r="H30" s="2"/>
      <c r="I30" s="2"/>
      <c r="J30" s="2"/>
      <c r="K30" s="2"/>
      <c r="L30" s="2"/>
      <c r="M30" s="2"/>
      <c r="N30" s="2"/>
      <c r="O30" s="2"/>
      <c r="T30" s="2"/>
    </row>
    <row r="31" spans="2:20" ht="15.75">
      <c r="B31" s="25"/>
      <c r="G31" s="2"/>
      <c r="H31" s="2"/>
      <c r="I31" s="2"/>
      <c r="J31" s="2"/>
      <c r="K31" s="2"/>
      <c r="L31" s="2"/>
      <c r="M31" s="2"/>
      <c r="N31" s="2"/>
      <c r="O31" s="2"/>
      <c r="T31" s="2"/>
    </row>
    <row r="32" spans="2:20" ht="15.75">
      <c r="B32" s="25"/>
      <c r="G32" s="2"/>
      <c r="H32" s="2"/>
      <c r="I32" s="2"/>
      <c r="J32" s="2"/>
      <c r="K32" s="2"/>
      <c r="L32" s="2"/>
      <c r="M32" s="2"/>
      <c r="N32" s="2"/>
      <c r="O32" s="2"/>
      <c r="T32" s="2"/>
    </row>
    <row r="33" spans="2:20" ht="15.75">
      <c r="B33" s="25"/>
      <c r="G33" s="2"/>
      <c r="H33" s="2"/>
      <c r="I33" s="2"/>
      <c r="J33" s="2"/>
      <c r="K33" s="2"/>
      <c r="L33" s="2"/>
      <c r="M33" s="2"/>
      <c r="N33" s="2"/>
      <c r="O33" s="2"/>
      <c r="T33" s="2"/>
    </row>
    <row r="34" spans="2:20" ht="15.75">
      <c r="B34" s="25"/>
      <c r="G34" s="2"/>
      <c r="H34" s="2"/>
      <c r="I34" s="2"/>
      <c r="J34" s="2"/>
      <c r="K34" s="2"/>
      <c r="L34" s="2"/>
      <c r="M34" s="2"/>
      <c r="N34" s="2"/>
      <c r="O34" s="2"/>
      <c r="T34" s="2"/>
    </row>
    <row r="35" spans="2:20" ht="15.75">
      <c r="B35" s="25"/>
      <c r="G35" s="2"/>
      <c r="H35" s="2"/>
      <c r="I35" s="2"/>
      <c r="J35" s="2"/>
      <c r="K35" s="2"/>
      <c r="L35" s="2"/>
      <c r="M35" s="2"/>
      <c r="N35" s="2"/>
      <c r="O35" s="2"/>
      <c r="T35" s="2"/>
    </row>
    <row r="36" spans="2:20" ht="15.75">
      <c r="B36" s="25"/>
      <c r="G36" s="2"/>
      <c r="H36" s="2"/>
      <c r="I36" s="2"/>
      <c r="J36" s="2"/>
      <c r="K36" s="2"/>
      <c r="L36" s="2"/>
      <c r="M36" s="2"/>
      <c r="N36" s="2"/>
      <c r="O36" s="2"/>
      <c r="T36" s="2"/>
    </row>
    <row r="37" spans="2:20" ht="15.75">
      <c r="B37" s="25"/>
      <c r="G37" s="2"/>
      <c r="H37" s="2"/>
      <c r="I37" s="2"/>
      <c r="J37" s="2"/>
      <c r="K37" s="2"/>
      <c r="L37" s="2"/>
      <c r="M37" s="2"/>
      <c r="N37" s="2"/>
      <c r="O37" s="2"/>
      <c r="T37" s="2"/>
    </row>
    <row r="38" spans="2:20" ht="15.75">
      <c r="B38" s="25"/>
      <c r="G38" s="2"/>
      <c r="H38" s="2"/>
      <c r="I38" s="2"/>
      <c r="J38" s="2"/>
      <c r="K38" s="2"/>
      <c r="L38" s="2"/>
      <c r="M38" s="2"/>
      <c r="N38" s="2"/>
      <c r="O38" s="2"/>
      <c r="T38" s="2"/>
    </row>
    <row r="39" spans="2:20" ht="15.75">
      <c r="B39" s="25"/>
      <c r="G39" s="2"/>
      <c r="H39" s="2"/>
      <c r="I39" s="2"/>
      <c r="J39" s="2"/>
      <c r="K39" s="2"/>
      <c r="L39" s="2"/>
      <c r="M39" s="2"/>
      <c r="N39" s="2"/>
      <c r="O39" s="2"/>
      <c r="T39" s="2"/>
    </row>
    <row r="40" spans="2:20" ht="15.75">
      <c r="B40" s="25"/>
      <c r="G40" s="2"/>
      <c r="H40" s="2"/>
      <c r="I40" s="2"/>
      <c r="J40" s="2"/>
      <c r="K40" s="2"/>
      <c r="L40" s="2"/>
      <c r="M40" s="2"/>
      <c r="N40" s="2"/>
      <c r="O40" s="2"/>
      <c r="T40" s="2"/>
    </row>
    <row r="41" spans="2:20" ht="15.75">
      <c r="B41" s="25"/>
      <c r="G41" s="2"/>
      <c r="H41" s="2"/>
      <c r="I41" s="2"/>
      <c r="J41" s="2"/>
      <c r="K41" s="2"/>
      <c r="L41" s="2"/>
      <c r="M41" s="2"/>
      <c r="N41" s="2"/>
      <c r="O41" s="2"/>
      <c r="T41" s="2"/>
    </row>
    <row r="42" spans="2:20" ht="15.75">
      <c r="B42" s="25"/>
      <c r="G42" s="2"/>
      <c r="H42" s="2"/>
      <c r="I42" s="2"/>
      <c r="J42" s="2"/>
      <c r="K42" s="2"/>
      <c r="L42" s="2"/>
      <c r="M42" s="2"/>
      <c r="N42" s="2"/>
      <c r="O42" s="2"/>
      <c r="T42" s="2"/>
    </row>
    <row r="43" spans="2:20" ht="15.75">
      <c r="B43" s="25"/>
      <c r="G43" s="2"/>
      <c r="H43" s="2"/>
      <c r="I43" s="2"/>
      <c r="J43" s="2"/>
      <c r="K43" s="2"/>
      <c r="L43" s="2"/>
      <c r="M43" s="2"/>
      <c r="N43" s="2"/>
      <c r="O43" s="2"/>
      <c r="T43" s="2"/>
    </row>
    <row r="44" spans="2:20" ht="15.75">
      <c r="B44" s="25"/>
      <c r="G44" s="2"/>
      <c r="H44" s="2"/>
      <c r="I44" s="2"/>
      <c r="J44" s="2"/>
      <c r="K44" s="2"/>
      <c r="L44" s="2"/>
      <c r="M44" s="2"/>
      <c r="N44" s="2"/>
      <c r="O44" s="2"/>
      <c r="T44" s="2"/>
    </row>
    <row r="45" spans="2:20" ht="15.75">
      <c r="B45" s="25"/>
      <c r="G45" s="2"/>
      <c r="H45" s="2"/>
      <c r="I45" s="2"/>
      <c r="J45" s="2"/>
      <c r="K45" s="2"/>
      <c r="L45" s="2"/>
      <c r="M45" s="2"/>
      <c r="N45" s="2"/>
      <c r="O45" s="2"/>
      <c r="T45" s="2"/>
    </row>
    <row r="46" spans="2:20" ht="15.75">
      <c r="B46" s="25"/>
      <c r="G46" s="2"/>
      <c r="H46" s="2"/>
      <c r="I46" s="2"/>
      <c r="J46" s="2"/>
      <c r="K46" s="2"/>
      <c r="L46" s="2"/>
      <c r="M46" s="2"/>
      <c r="N46" s="2"/>
      <c r="O46" s="2"/>
      <c r="T46" s="2"/>
    </row>
    <row r="47" spans="2:20" ht="15.75">
      <c r="B47" s="25"/>
      <c r="G47" s="2"/>
      <c r="H47" s="2"/>
      <c r="I47" s="2"/>
      <c r="J47" s="2"/>
      <c r="K47" s="2"/>
      <c r="L47" s="2"/>
      <c r="M47" s="2"/>
      <c r="N47" s="2"/>
      <c r="O47" s="2"/>
      <c r="T47" s="2"/>
    </row>
    <row r="48" spans="2:20" ht="15.75">
      <c r="B48" s="25"/>
      <c r="G48" s="2"/>
      <c r="H48" s="2"/>
      <c r="I48" s="2"/>
      <c r="J48" s="2"/>
      <c r="K48" s="2"/>
      <c r="L48" s="2"/>
      <c r="M48" s="2"/>
      <c r="N48" s="2"/>
      <c r="O48" s="2"/>
      <c r="T48" s="2"/>
    </row>
    <row r="49" spans="2:20" ht="15.75">
      <c r="B49" s="25"/>
      <c r="G49" s="2"/>
      <c r="H49" s="2"/>
      <c r="I49" s="2"/>
      <c r="J49" s="2"/>
      <c r="K49" s="2"/>
      <c r="L49" s="2"/>
      <c r="M49" s="2"/>
      <c r="N49" s="2"/>
      <c r="O49" s="2"/>
      <c r="T49" s="2"/>
    </row>
    <row r="50" spans="2:20" ht="15.75">
      <c r="B50" s="25"/>
      <c r="G50" s="2"/>
      <c r="H50" s="2"/>
      <c r="I50" s="2"/>
      <c r="J50" s="2"/>
      <c r="K50" s="2"/>
      <c r="L50" s="2"/>
      <c r="M50" s="2"/>
      <c r="N50" s="2"/>
      <c r="O50" s="2"/>
      <c r="T50" s="2"/>
    </row>
    <row r="51" spans="2:20" ht="15.75">
      <c r="B51" s="25"/>
      <c r="G51" s="2"/>
      <c r="H51" s="2"/>
      <c r="I51" s="2"/>
      <c r="J51" s="2"/>
      <c r="K51" s="2"/>
      <c r="L51" s="2"/>
      <c r="M51" s="2"/>
      <c r="N51" s="2"/>
      <c r="O51" s="2"/>
      <c r="T51" s="2"/>
    </row>
    <row r="52" spans="2:20" ht="15.75">
      <c r="B52" s="25"/>
      <c r="G52" s="2"/>
      <c r="H52" s="2"/>
      <c r="I52" s="2"/>
      <c r="J52" s="2"/>
      <c r="K52" s="2"/>
      <c r="L52" s="2"/>
      <c r="M52" s="2"/>
      <c r="N52" s="2"/>
      <c r="O52" s="2"/>
      <c r="T52" s="2"/>
    </row>
    <row r="53" spans="2:20" ht="15.75">
      <c r="B53" s="25"/>
      <c r="G53" s="2"/>
      <c r="H53" s="2"/>
      <c r="I53" s="2"/>
      <c r="J53" s="2"/>
      <c r="K53" s="2"/>
      <c r="L53" s="2"/>
      <c r="M53" s="2"/>
      <c r="N53" s="2"/>
      <c r="O53" s="2"/>
      <c r="T53" s="2"/>
    </row>
    <row r="54" spans="2:20" ht="15.75">
      <c r="B54" s="25"/>
      <c r="G54" s="2"/>
      <c r="H54" s="2"/>
      <c r="I54" s="2"/>
      <c r="J54" s="2"/>
      <c r="K54" s="2"/>
      <c r="L54" s="2"/>
      <c r="M54" s="2"/>
      <c r="N54" s="2"/>
      <c r="O54" s="2"/>
      <c r="T54" s="2"/>
    </row>
    <row r="55" spans="2:20" ht="15.75">
      <c r="B55" s="25"/>
      <c r="G55" s="2"/>
      <c r="H55" s="2"/>
      <c r="I55" s="2"/>
      <c r="J55" s="2"/>
      <c r="K55" s="2"/>
      <c r="L55" s="2"/>
      <c r="M55" s="2"/>
      <c r="N55" s="2"/>
      <c r="O55" s="2"/>
      <c r="T55" s="2"/>
    </row>
  </sheetData>
  <sheetProtection/>
  <mergeCells count="1">
    <mergeCell ref="C5:I5"/>
  </mergeCells>
  <conditionalFormatting sqref="B20:B55 T15:T19">
    <cfRule type="cellIs" priority="2" dxfId="1" operator="greaterThan" stopIfTrue="1">
      <formula>6.99</formula>
    </cfRule>
  </conditionalFormatting>
  <conditionalFormatting sqref="B20:B55 T15:T19">
    <cfRule type="cellIs" priority="1" dxfId="0" operator="greaterThan" stopIfTrue="1">
      <formula>0.0699</formula>
    </cfRule>
  </conditionalFormatting>
  <printOptions/>
  <pageMargins left="0.25" right="0.25" top="0.75" bottom="0.75" header="0.3" footer="0.3"/>
  <pageSetup fitToHeight="1" fitToWidth="1" horizontalDpi="600" verticalDpi="600" orientation="landscape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T52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6.421875" style="2" customWidth="1"/>
    <col min="2" max="2" width="7.7109375" style="2" customWidth="1"/>
    <col min="3" max="3" width="18.00390625" style="2" customWidth="1"/>
    <col min="4" max="4" width="10.140625" style="2" bestFit="1" customWidth="1"/>
    <col min="5" max="5" width="22.140625" style="2" customWidth="1"/>
    <col min="6" max="6" width="10.7109375" style="2" bestFit="1" customWidth="1"/>
    <col min="7" max="7" width="8.57421875" style="28" customWidth="1"/>
    <col min="8" max="8" width="17.140625" style="37" bestFit="1" customWidth="1"/>
    <col min="9" max="9" width="8.57421875" style="28" customWidth="1"/>
    <col min="10" max="10" width="8.57421875" style="37" customWidth="1"/>
    <col min="11" max="11" width="8.57421875" style="28" customWidth="1"/>
    <col min="12" max="12" width="8.57421875" style="37" customWidth="1"/>
    <col min="13" max="13" width="9.140625" style="13" customWidth="1"/>
    <col min="14" max="14" width="9.140625" style="18" customWidth="1"/>
    <col min="15" max="15" width="7.8515625" style="13" customWidth="1"/>
    <col min="16" max="17" width="8.28125" style="2" customWidth="1"/>
    <col min="18" max="18" width="7.7109375" style="2" customWidth="1"/>
    <col min="19" max="19" width="2.140625" style="2" customWidth="1"/>
    <col min="20" max="20" width="9.140625" style="24" customWidth="1"/>
    <col min="21" max="16384" width="9.140625" style="2" customWidth="1"/>
  </cols>
  <sheetData>
    <row r="1" ht="18.75">
      <c r="A1" s="1" t="s">
        <v>38</v>
      </c>
    </row>
    <row r="2" spans="1:8" ht="15.75">
      <c r="A2" s="5" t="s">
        <v>1</v>
      </c>
      <c r="B2" s="6"/>
      <c r="C2" s="6"/>
      <c r="D2" s="6"/>
      <c r="E2" s="6"/>
      <c r="F2" s="6" t="s">
        <v>9</v>
      </c>
      <c r="G2" s="29" t="s">
        <v>15</v>
      </c>
      <c r="H2" s="38" t="s">
        <v>710</v>
      </c>
    </row>
    <row r="3" spans="1:8" ht="15.75">
      <c r="A3" s="5" t="s">
        <v>0</v>
      </c>
      <c r="B3" s="6" t="s">
        <v>19</v>
      </c>
      <c r="C3" s="6"/>
      <c r="D3" s="6"/>
      <c r="E3" s="6"/>
      <c r="F3" s="6"/>
      <c r="G3" s="29" t="s">
        <v>7</v>
      </c>
      <c r="H3" s="38" t="s">
        <v>711</v>
      </c>
    </row>
    <row r="4" spans="1:15" ht="15.75">
      <c r="A4" s="5" t="s">
        <v>10</v>
      </c>
      <c r="B4" s="6">
        <v>6</v>
      </c>
      <c r="C4" s="6"/>
      <c r="D4" s="6"/>
      <c r="E4" s="6"/>
      <c r="F4" s="6"/>
      <c r="G4" s="29" t="s">
        <v>27</v>
      </c>
      <c r="H4" s="38" t="s">
        <v>712</v>
      </c>
      <c r="O4" s="17"/>
    </row>
    <row r="5" spans="1:20" ht="15.75">
      <c r="A5" s="3"/>
      <c r="C5" s="67" t="s">
        <v>16</v>
      </c>
      <c r="D5" s="67"/>
      <c r="E5" s="67"/>
      <c r="F5" s="67"/>
      <c r="G5" s="67"/>
      <c r="H5" s="67"/>
      <c r="I5" s="67"/>
      <c r="J5" s="39"/>
      <c r="T5" s="26"/>
    </row>
    <row r="6" spans="1:20" ht="13.5" thickBot="1">
      <c r="A6" s="4"/>
      <c r="B6" s="4"/>
      <c r="C6" s="4"/>
      <c r="D6" s="4"/>
      <c r="E6" s="4"/>
      <c r="F6" s="4"/>
      <c r="G6" s="30"/>
      <c r="H6" s="40"/>
      <c r="I6" s="30"/>
      <c r="J6" s="40"/>
      <c r="K6" s="30"/>
      <c r="L6" s="40"/>
      <c r="M6" s="14"/>
      <c r="N6" s="19">
        <f>340*3</f>
        <v>1020</v>
      </c>
      <c r="O6" s="14"/>
      <c r="P6" s="4"/>
      <c r="Q6" s="4"/>
      <c r="T6" s="26"/>
    </row>
    <row r="7" spans="1:18" ht="15.75">
      <c r="A7" s="8" t="s">
        <v>13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5" t="s">
        <v>21</v>
      </c>
      <c r="H7" s="41" t="s">
        <v>22</v>
      </c>
      <c r="I7" s="15" t="s">
        <v>23</v>
      </c>
      <c r="J7" s="41" t="s">
        <v>24</v>
      </c>
      <c r="K7" s="15" t="s">
        <v>28</v>
      </c>
      <c r="L7" s="41" t="s">
        <v>29</v>
      </c>
      <c r="M7" s="15" t="s">
        <v>11</v>
      </c>
      <c r="N7" s="20" t="s">
        <v>12</v>
      </c>
      <c r="O7" s="15" t="s">
        <v>25</v>
      </c>
      <c r="P7" s="9" t="s">
        <v>8</v>
      </c>
      <c r="Q7" s="47" t="s">
        <v>30</v>
      </c>
      <c r="R7" s="10" t="s">
        <v>26</v>
      </c>
    </row>
    <row r="8" spans="1:18" ht="15.75">
      <c r="A8" s="49" t="s">
        <v>703</v>
      </c>
      <c r="B8" s="49" t="s">
        <v>692</v>
      </c>
      <c r="C8" s="49" t="s">
        <v>449</v>
      </c>
      <c r="D8" s="49" t="s">
        <v>450</v>
      </c>
      <c r="E8" s="49" t="s">
        <v>451</v>
      </c>
      <c r="F8" s="49" t="s">
        <v>452</v>
      </c>
      <c r="G8" s="31">
        <v>222.5</v>
      </c>
      <c r="H8" s="42">
        <f>G8/($N$6/3)*100</f>
        <v>65.44117647058823</v>
      </c>
      <c r="I8" s="31">
        <v>237.5</v>
      </c>
      <c r="J8" s="42">
        <f>I8/($N$6/3)*100</f>
        <v>69.85294117647058</v>
      </c>
      <c r="K8" s="31">
        <v>232</v>
      </c>
      <c r="L8" s="42">
        <f>K8/($N$6/3)*100</f>
        <v>68.23529411764706</v>
      </c>
      <c r="M8" s="16">
        <f>G8+I8+K8</f>
        <v>692</v>
      </c>
      <c r="N8" s="21">
        <f>M8/$N$6*100</f>
        <v>67.84313725490196</v>
      </c>
      <c r="O8" s="16">
        <v>166</v>
      </c>
      <c r="P8" s="68" t="s">
        <v>738</v>
      </c>
      <c r="Q8" s="69"/>
      <c r="R8" s="70"/>
    </row>
    <row r="9" spans="1:18" ht="15.75">
      <c r="A9" s="49" t="s">
        <v>707</v>
      </c>
      <c r="B9" s="49" t="s">
        <v>696</v>
      </c>
      <c r="C9" s="49" t="s">
        <v>438</v>
      </c>
      <c r="D9" s="49" t="s">
        <v>439</v>
      </c>
      <c r="E9" s="49" t="s">
        <v>440</v>
      </c>
      <c r="F9" s="50">
        <v>54566</v>
      </c>
      <c r="G9" s="31">
        <v>218.5</v>
      </c>
      <c r="H9" s="42">
        <f>G9/($N$6/3)*100</f>
        <v>64.26470588235294</v>
      </c>
      <c r="I9" s="31">
        <v>224.5</v>
      </c>
      <c r="J9" s="42">
        <f>I9/($N$6/3)*100</f>
        <v>66.02941176470588</v>
      </c>
      <c r="K9" s="31">
        <v>226</v>
      </c>
      <c r="L9" s="42">
        <f>K9/($N$6/3)*100</f>
        <v>66.47058823529412</v>
      </c>
      <c r="M9" s="16">
        <f>G9+I9+K9</f>
        <v>669</v>
      </c>
      <c r="N9" s="21">
        <f>M9/$N$6*100</f>
        <v>65.58823529411765</v>
      </c>
      <c r="O9" s="16">
        <v>162</v>
      </c>
      <c r="P9" s="68" t="s">
        <v>739</v>
      </c>
      <c r="Q9" s="69"/>
      <c r="R9" s="70"/>
    </row>
    <row r="10" spans="1:18" ht="15.75">
      <c r="A10" s="49" t="s">
        <v>698</v>
      </c>
      <c r="B10" s="49" t="s">
        <v>616</v>
      </c>
      <c r="C10" s="2" t="s">
        <v>708</v>
      </c>
      <c r="D10" s="2">
        <v>401132</v>
      </c>
      <c r="E10" s="2" t="s">
        <v>709</v>
      </c>
      <c r="F10" s="2">
        <v>57868</v>
      </c>
      <c r="G10" s="31">
        <v>214</v>
      </c>
      <c r="H10" s="42">
        <f>G10/($N$6/3)*100</f>
        <v>62.94117647058823</v>
      </c>
      <c r="I10" s="31">
        <v>222.5</v>
      </c>
      <c r="J10" s="42">
        <f>I10/($N$6/3)*100</f>
        <v>65.44117647058823</v>
      </c>
      <c r="K10" s="31">
        <v>229</v>
      </c>
      <c r="L10" s="42">
        <f>K10/($N$6/3)*100</f>
        <v>67.3529411764706</v>
      </c>
      <c r="M10" s="16">
        <f>G10+I10+K10</f>
        <v>665.5</v>
      </c>
      <c r="N10" s="21">
        <f>M10/$N$6*100</f>
        <v>65.24509803921569</v>
      </c>
      <c r="O10" s="16">
        <v>156</v>
      </c>
      <c r="P10" s="68" t="s">
        <v>740</v>
      </c>
      <c r="Q10" s="69"/>
      <c r="R10" s="70"/>
    </row>
    <row r="11" spans="1:18" ht="15.75">
      <c r="A11" s="49" t="s">
        <v>705</v>
      </c>
      <c r="B11" s="49" t="s">
        <v>694</v>
      </c>
      <c r="C11" s="49" t="s">
        <v>426</v>
      </c>
      <c r="D11" s="49" t="s">
        <v>427</v>
      </c>
      <c r="E11" s="49" t="s">
        <v>428</v>
      </c>
      <c r="F11" s="49" t="s">
        <v>429</v>
      </c>
      <c r="G11" s="31">
        <v>218.5</v>
      </c>
      <c r="H11" s="42">
        <f>G11/($N$6/3)*100</f>
        <v>64.26470588235294</v>
      </c>
      <c r="I11" s="31">
        <v>206.5</v>
      </c>
      <c r="J11" s="42">
        <f>I11/($N$6/3)*100</f>
        <v>60.73529411764705</v>
      </c>
      <c r="K11" s="31">
        <v>227</v>
      </c>
      <c r="L11" s="42">
        <f>K11/($N$6/3)*100</f>
        <v>66.76470588235294</v>
      </c>
      <c r="M11" s="16">
        <f>G11+I11+K11</f>
        <v>652</v>
      </c>
      <c r="N11" s="21">
        <f>M11/$N$6*100</f>
        <v>63.921568627450974</v>
      </c>
      <c r="O11" s="16">
        <v>155</v>
      </c>
      <c r="P11" s="68" t="s">
        <v>741</v>
      </c>
      <c r="Q11" s="69"/>
      <c r="R11" s="70"/>
    </row>
    <row r="12" spans="1:18" ht="15.75">
      <c r="A12" s="49" t="s">
        <v>697</v>
      </c>
      <c r="B12" s="49" t="s">
        <v>618</v>
      </c>
      <c r="C12" s="49" t="s">
        <v>441</v>
      </c>
      <c r="D12" s="49" t="s">
        <v>442</v>
      </c>
      <c r="E12" s="49" t="s">
        <v>443</v>
      </c>
      <c r="F12" s="49" t="s">
        <v>444</v>
      </c>
      <c r="G12" s="31">
        <v>216.5</v>
      </c>
      <c r="H12" s="42">
        <f>G12/($N$6/3)*100</f>
        <v>63.67647058823529</v>
      </c>
      <c r="I12" s="31">
        <v>210</v>
      </c>
      <c r="J12" s="42">
        <f>I12/($N$6/3)*100</f>
        <v>61.76470588235294</v>
      </c>
      <c r="K12" s="31">
        <v>222.5</v>
      </c>
      <c r="L12" s="42">
        <f>K12/($N$6/3)*100</f>
        <v>65.44117647058823</v>
      </c>
      <c r="M12" s="16">
        <f>G12+I12+K12</f>
        <v>649</v>
      </c>
      <c r="N12" s="21">
        <f>M12/$N$6*100</f>
        <v>63.627450980392155</v>
      </c>
      <c r="O12" s="16">
        <v>155</v>
      </c>
      <c r="P12" s="68" t="s">
        <v>742</v>
      </c>
      <c r="Q12" s="69"/>
      <c r="R12" s="70"/>
    </row>
    <row r="13" spans="1:18" ht="15.75">
      <c r="A13" s="49" t="s">
        <v>706</v>
      </c>
      <c r="B13" s="49" t="s">
        <v>695</v>
      </c>
      <c r="C13" s="49" t="s">
        <v>434</v>
      </c>
      <c r="D13" s="49" t="s">
        <v>435</v>
      </c>
      <c r="E13" s="49" t="s">
        <v>436</v>
      </c>
      <c r="F13" s="50" t="s">
        <v>437</v>
      </c>
      <c r="G13" s="31">
        <v>212</v>
      </c>
      <c r="H13" s="42">
        <f>G13/($N$6/3)*100</f>
        <v>62.35294117647059</v>
      </c>
      <c r="I13" s="31">
        <v>218.5</v>
      </c>
      <c r="J13" s="42">
        <f>I13/($N$6/3)*100</f>
        <v>64.26470588235294</v>
      </c>
      <c r="K13" s="31">
        <v>216.5</v>
      </c>
      <c r="L13" s="42">
        <v>63.68</v>
      </c>
      <c r="M13" s="16">
        <f>G13+I13+K13</f>
        <v>647</v>
      </c>
      <c r="N13" s="21">
        <f>M13/$N$6*100</f>
        <v>63.431372549019606</v>
      </c>
      <c r="O13" s="16">
        <v>156</v>
      </c>
      <c r="P13" s="68" t="s">
        <v>743</v>
      </c>
      <c r="Q13" s="69"/>
      <c r="R13" s="70"/>
    </row>
    <row r="14" spans="1:20" ht="15.75">
      <c r="A14" s="49" t="s">
        <v>699</v>
      </c>
      <c r="B14" s="49" t="s">
        <v>688</v>
      </c>
      <c r="C14" s="49" t="s">
        <v>430</v>
      </c>
      <c r="D14" s="49" t="s">
        <v>431</v>
      </c>
      <c r="E14" s="49" t="s">
        <v>432</v>
      </c>
      <c r="F14" s="49" t="s">
        <v>433</v>
      </c>
      <c r="G14" s="31">
        <v>212.5</v>
      </c>
      <c r="H14" s="42">
        <f>G14/($N$6/3)*100</f>
        <v>62.5</v>
      </c>
      <c r="I14" s="31">
        <v>215.5</v>
      </c>
      <c r="J14" s="42">
        <f>I14/($N$6/3)*100</f>
        <v>63.382352941176464</v>
      </c>
      <c r="K14" s="31">
        <v>218.5</v>
      </c>
      <c r="L14" s="42">
        <f>K14/($N$6/3)*100</f>
        <v>64.26470588235294</v>
      </c>
      <c r="M14" s="16">
        <f>G14+I14+K14</f>
        <v>646.5</v>
      </c>
      <c r="N14" s="21">
        <f>M14/$N$6*100</f>
        <v>63.382352941176464</v>
      </c>
      <c r="O14" s="16">
        <v>153</v>
      </c>
      <c r="P14" s="7" t="s">
        <v>744</v>
      </c>
      <c r="Q14" s="48"/>
      <c r="R14" s="12"/>
      <c r="T14" s="25"/>
    </row>
    <row r="15" spans="1:20" ht="15.75">
      <c r="A15" s="49" t="s">
        <v>702</v>
      </c>
      <c r="B15" s="49" t="s">
        <v>691</v>
      </c>
      <c r="C15" s="49" t="s">
        <v>414</v>
      </c>
      <c r="D15" s="49" t="s">
        <v>415</v>
      </c>
      <c r="E15" s="49" t="s">
        <v>416</v>
      </c>
      <c r="F15" s="49" t="s">
        <v>417</v>
      </c>
      <c r="G15" s="31">
        <v>212</v>
      </c>
      <c r="H15" s="42">
        <f>G15/($N$6/3)*100</f>
        <v>62.35294117647059</v>
      </c>
      <c r="I15" s="31">
        <v>214</v>
      </c>
      <c r="J15" s="42">
        <f>I15/($N$6/3)*100</f>
        <v>62.94117647058823</v>
      </c>
      <c r="K15" s="31">
        <v>213.5</v>
      </c>
      <c r="L15" s="42">
        <f>K15/($N$6/3)*100</f>
        <v>62.794117647058826</v>
      </c>
      <c r="M15" s="16">
        <f>G15+I15+K15</f>
        <v>639.5</v>
      </c>
      <c r="N15" s="21">
        <f>M15/$N$6*100</f>
        <v>62.69607843137255</v>
      </c>
      <c r="O15" s="16">
        <v>151</v>
      </c>
      <c r="P15" s="7" t="s">
        <v>745</v>
      </c>
      <c r="Q15" s="48"/>
      <c r="R15" s="12"/>
      <c r="T15" s="25"/>
    </row>
    <row r="16" spans="1:20" ht="15.75">
      <c r="A16" s="49" t="s">
        <v>704</v>
      </c>
      <c r="B16" s="49" t="s">
        <v>693</v>
      </c>
      <c r="C16" s="49" t="s">
        <v>457</v>
      </c>
      <c r="D16" s="49" t="s">
        <v>458</v>
      </c>
      <c r="E16" s="49" t="s">
        <v>459</v>
      </c>
      <c r="F16" s="49" t="s">
        <v>460</v>
      </c>
      <c r="G16" s="28">
        <v>212</v>
      </c>
      <c r="H16" s="42">
        <f>G16/($N$6/3)*100</f>
        <v>62.35294117647059</v>
      </c>
      <c r="I16" s="28">
        <v>199.5</v>
      </c>
      <c r="J16" s="42">
        <f>I16/($N$6/3)*100</f>
        <v>58.6764705882353</v>
      </c>
      <c r="K16" s="28">
        <v>215.5</v>
      </c>
      <c r="L16" s="42">
        <f>K16/($N$6/3)*100</f>
        <v>63.382352941176464</v>
      </c>
      <c r="M16" s="13">
        <f>G16+I16+K16</f>
        <v>627</v>
      </c>
      <c r="N16" s="21">
        <f>M16/$N$6*100</f>
        <v>61.47058823529412</v>
      </c>
      <c r="O16" s="13">
        <v>153</v>
      </c>
      <c r="P16" s="7" t="s">
        <v>746</v>
      </c>
      <c r="Q16" s="48"/>
      <c r="R16" s="12"/>
      <c r="T16" s="25"/>
    </row>
    <row r="17" spans="1:20" ht="15.75">
      <c r="A17" s="49" t="s">
        <v>700</v>
      </c>
      <c r="B17" s="49" t="s">
        <v>689</v>
      </c>
      <c r="C17" s="49" t="s">
        <v>453</v>
      </c>
      <c r="D17" s="49" t="s">
        <v>454</v>
      </c>
      <c r="E17" s="49" t="s">
        <v>455</v>
      </c>
      <c r="F17" s="49" t="s">
        <v>456</v>
      </c>
      <c r="G17" s="31">
        <v>205.5</v>
      </c>
      <c r="H17" s="42">
        <f>G17/($N$6/3)*100</f>
        <v>60.44117647058823</v>
      </c>
      <c r="I17" s="31">
        <v>190</v>
      </c>
      <c r="J17" s="42">
        <f>I17/($N$6/3)*100</f>
        <v>55.88235294117647</v>
      </c>
      <c r="K17" s="31">
        <v>212</v>
      </c>
      <c r="L17" s="42">
        <f>K17/($N$6/3)*100</f>
        <v>62.35294117647059</v>
      </c>
      <c r="M17" s="16">
        <f>G17+I17+K17</f>
        <v>607.5</v>
      </c>
      <c r="N17" s="21">
        <f>M17/$N$6*100</f>
        <v>59.55882352941176</v>
      </c>
      <c r="O17" s="16">
        <v>143</v>
      </c>
      <c r="P17" s="7" t="s">
        <v>747</v>
      </c>
      <c r="Q17" s="48"/>
      <c r="R17" s="12"/>
      <c r="T17" s="25"/>
    </row>
    <row r="18" spans="1:20" ht="15.75">
      <c r="A18" s="49" t="s">
        <v>701</v>
      </c>
      <c r="B18" s="49" t="s">
        <v>690</v>
      </c>
      <c r="C18" s="49" t="s">
        <v>445</v>
      </c>
      <c r="D18" s="49" t="s">
        <v>446</v>
      </c>
      <c r="E18" s="49" t="s">
        <v>447</v>
      </c>
      <c r="F18" s="49" t="s">
        <v>448</v>
      </c>
      <c r="G18" s="31">
        <v>186</v>
      </c>
      <c r="H18" s="42">
        <f>G18/($N$6/3)*100</f>
        <v>54.70588235294118</v>
      </c>
      <c r="I18" s="31">
        <v>185</v>
      </c>
      <c r="J18" s="42">
        <f>I18/($N$6/3)*100</f>
        <v>54.41176470588235</v>
      </c>
      <c r="K18" s="31">
        <v>192.5</v>
      </c>
      <c r="L18" s="42">
        <f>K18/($N$6/3)*100</f>
        <v>56.61764705882353</v>
      </c>
      <c r="M18" s="16">
        <f>G18+I18+K18</f>
        <v>563.5</v>
      </c>
      <c r="N18" s="21">
        <f>M18/$N$6*100</f>
        <v>55.24509803921569</v>
      </c>
      <c r="O18" s="16">
        <v>133</v>
      </c>
      <c r="P18" s="7" t="s">
        <v>748</v>
      </c>
      <c r="Q18" s="48"/>
      <c r="R18" s="12"/>
      <c r="T18" s="25"/>
    </row>
    <row r="19" spans="7:20" ht="15.75">
      <c r="G19" s="2"/>
      <c r="H19" s="2"/>
      <c r="I19" s="2"/>
      <c r="J19" s="2"/>
      <c r="K19" s="2"/>
      <c r="L19" s="2"/>
      <c r="M19" s="2"/>
      <c r="N19" s="2"/>
      <c r="O19" s="2"/>
      <c r="P19" s="7"/>
      <c r="Q19" s="48"/>
      <c r="R19" s="12"/>
      <c r="T19" s="25"/>
    </row>
    <row r="20" spans="7:20" ht="15.75">
      <c r="G20" s="2"/>
      <c r="H20" s="2"/>
      <c r="I20" s="2"/>
      <c r="J20" s="2"/>
      <c r="K20" s="2"/>
      <c r="L20" s="2"/>
      <c r="M20" s="2"/>
      <c r="N20" s="2"/>
      <c r="O20" s="2"/>
      <c r="P20" s="7"/>
      <c r="Q20" s="48"/>
      <c r="R20" s="12"/>
      <c r="T20" s="25"/>
    </row>
    <row r="21" spans="2:20" ht="15.75">
      <c r="B21" s="25"/>
      <c r="G21" s="2"/>
      <c r="H21" s="2"/>
      <c r="I21" s="2"/>
      <c r="J21" s="2"/>
      <c r="K21" s="2"/>
      <c r="L21" s="2"/>
      <c r="M21" s="2"/>
      <c r="N21" s="2"/>
      <c r="O21" s="2"/>
      <c r="T21" s="25"/>
    </row>
    <row r="22" spans="2:20" ht="15.75">
      <c r="B22" s="25"/>
      <c r="G22" s="2"/>
      <c r="H22" s="2"/>
      <c r="I22" s="2"/>
      <c r="J22" s="2"/>
      <c r="K22" s="2"/>
      <c r="L22" s="2"/>
      <c r="M22" s="2"/>
      <c r="N22" s="2"/>
      <c r="O22" s="2"/>
      <c r="T22" s="25"/>
    </row>
    <row r="23" spans="2:20" ht="15.75">
      <c r="B23" s="25"/>
      <c r="G23" s="2"/>
      <c r="H23" s="2"/>
      <c r="I23" s="2"/>
      <c r="J23" s="2"/>
      <c r="K23" s="2"/>
      <c r="L23" s="2"/>
      <c r="M23" s="2"/>
      <c r="N23" s="2"/>
      <c r="O23" s="2"/>
      <c r="T23" s="25"/>
    </row>
    <row r="24" spans="2:20" ht="15.75">
      <c r="B24" s="25"/>
      <c r="G24" s="2"/>
      <c r="H24" s="2"/>
      <c r="I24" s="2"/>
      <c r="J24" s="2"/>
      <c r="K24" s="2"/>
      <c r="L24" s="2"/>
      <c r="M24" s="2"/>
      <c r="N24" s="2"/>
      <c r="O24" s="2"/>
      <c r="T24" s="25"/>
    </row>
    <row r="25" spans="2:20" ht="15.75">
      <c r="B25" s="25"/>
      <c r="G25" s="2"/>
      <c r="H25" s="2"/>
      <c r="I25" s="2"/>
      <c r="J25" s="2"/>
      <c r="K25" s="2"/>
      <c r="L25" s="2"/>
      <c r="M25" s="2"/>
      <c r="N25" s="2"/>
      <c r="O25" s="2"/>
      <c r="T25" s="25"/>
    </row>
    <row r="26" spans="2:20" ht="15.75">
      <c r="B26" s="25"/>
      <c r="G26" s="2"/>
      <c r="H26" s="2"/>
      <c r="I26" s="2"/>
      <c r="J26" s="2"/>
      <c r="K26" s="2"/>
      <c r="L26" s="2"/>
      <c r="M26" s="2"/>
      <c r="N26" s="2"/>
      <c r="O26" s="2"/>
      <c r="T26" s="25"/>
    </row>
    <row r="27" spans="2:20" ht="15.75">
      <c r="B27" s="25"/>
      <c r="G27" s="2"/>
      <c r="H27" s="2"/>
      <c r="I27" s="2"/>
      <c r="J27" s="2"/>
      <c r="K27" s="2"/>
      <c r="L27" s="2"/>
      <c r="M27" s="2"/>
      <c r="N27" s="2"/>
      <c r="O27" s="2"/>
      <c r="T27" s="2"/>
    </row>
    <row r="28" spans="2:20" ht="15.75">
      <c r="B28" s="25"/>
      <c r="G28" s="2"/>
      <c r="H28" s="2"/>
      <c r="I28" s="2"/>
      <c r="J28" s="2"/>
      <c r="K28" s="2"/>
      <c r="L28" s="2"/>
      <c r="M28" s="2"/>
      <c r="N28" s="2"/>
      <c r="O28" s="2"/>
      <c r="T28" s="2"/>
    </row>
    <row r="29" spans="2:20" ht="15.75">
      <c r="B29" s="25"/>
      <c r="G29" s="2"/>
      <c r="H29" s="2"/>
      <c r="I29" s="2"/>
      <c r="J29" s="2"/>
      <c r="K29" s="2"/>
      <c r="L29" s="2"/>
      <c r="M29" s="2"/>
      <c r="N29" s="2"/>
      <c r="O29" s="2"/>
      <c r="T29" s="2"/>
    </row>
    <row r="30" spans="2:20" ht="15.75">
      <c r="B30" s="25"/>
      <c r="G30" s="2"/>
      <c r="H30" s="2"/>
      <c r="I30" s="2"/>
      <c r="J30" s="2"/>
      <c r="K30" s="2"/>
      <c r="L30" s="2"/>
      <c r="M30" s="2"/>
      <c r="N30" s="2"/>
      <c r="O30" s="2"/>
      <c r="T30" s="2"/>
    </row>
    <row r="31" spans="2:20" ht="15.75">
      <c r="B31" s="25"/>
      <c r="G31" s="2"/>
      <c r="H31" s="2"/>
      <c r="I31" s="2"/>
      <c r="J31" s="2"/>
      <c r="K31" s="2"/>
      <c r="L31" s="2"/>
      <c r="M31" s="2"/>
      <c r="N31" s="2"/>
      <c r="O31" s="2"/>
      <c r="T31" s="2"/>
    </row>
    <row r="32" spans="2:20" ht="15.75">
      <c r="B32" s="25"/>
      <c r="G32" s="2"/>
      <c r="H32" s="2"/>
      <c r="I32" s="2"/>
      <c r="J32" s="2"/>
      <c r="K32" s="2"/>
      <c r="L32" s="2"/>
      <c r="M32" s="2"/>
      <c r="N32" s="2"/>
      <c r="O32" s="2"/>
      <c r="T32" s="2"/>
    </row>
    <row r="33" spans="2:20" ht="15.75">
      <c r="B33" s="25"/>
      <c r="G33" s="2"/>
      <c r="H33" s="2"/>
      <c r="I33" s="2"/>
      <c r="J33" s="2"/>
      <c r="K33" s="2"/>
      <c r="L33" s="2"/>
      <c r="M33" s="2"/>
      <c r="N33" s="2"/>
      <c r="O33" s="2"/>
      <c r="T33" s="2"/>
    </row>
    <row r="34" spans="2:20" ht="15.75">
      <c r="B34" s="25"/>
      <c r="G34" s="2"/>
      <c r="H34" s="2"/>
      <c r="I34" s="2"/>
      <c r="J34" s="2"/>
      <c r="K34" s="2"/>
      <c r="L34" s="2"/>
      <c r="M34" s="2"/>
      <c r="N34" s="2"/>
      <c r="O34" s="2"/>
      <c r="T34" s="2"/>
    </row>
    <row r="35" spans="2:20" ht="15.75">
      <c r="B35" s="25"/>
      <c r="G35" s="2"/>
      <c r="H35" s="2"/>
      <c r="I35" s="2"/>
      <c r="J35" s="2"/>
      <c r="K35" s="2"/>
      <c r="L35" s="2"/>
      <c r="M35" s="2"/>
      <c r="N35" s="2"/>
      <c r="O35" s="2"/>
      <c r="T35" s="2"/>
    </row>
    <row r="36" spans="2:20" ht="15.75">
      <c r="B36" s="25"/>
      <c r="G36" s="2"/>
      <c r="H36" s="2"/>
      <c r="I36" s="2"/>
      <c r="J36" s="2"/>
      <c r="K36" s="2"/>
      <c r="L36" s="2"/>
      <c r="M36" s="2"/>
      <c r="N36" s="2"/>
      <c r="O36" s="2"/>
      <c r="T36" s="2"/>
    </row>
    <row r="37" spans="2:20" ht="15.75">
      <c r="B37" s="25"/>
      <c r="G37" s="2"/>
      <c r="H37" s="2"/>
      <c r="I37" s="2"/>
      <c r="J37" s="2"/>
      <c r="K37" s="2"/>
      <c r="L37" s="2"/>
      <c r="M37" s="2"/>
      <c r="N37" s="2"/>
      <c r="O37" s="2"/>
      <c r="T37" s="2"/>
    </row>
    <row r="38" spans="2:20" ht="15.75">
      <c r="B38" s="25"/>
      <c r="G38" s="2"/>
      <c r="H38" s="2"/>
      <c r="I38" s="2"/>
      <c r="J38" s="2"/>
      <c r="K38" s="2"/>
      <c r="L38" s="2"/>
      <c r="M38" s="2"/>
      <c r="N38" s="2"/>
      <c r="O38" s="2"/>
      <c r="T38" s="2"/>
    </row>
    <row r="39" spans="2:20" ht="15.75">
      <c r="B39" s="25"/>
      <c r="G39" s="2"/>
      <c r="H39" s="2"/>
      <c r="I39" s="2"/>
      <c r="J39" s="2"/>
      <c r="K39" s="2"/>
      <c r="L39" s="2"/>
      <c r="M39" s="2"/>
      <c r="N39" s="2"/>
      <c r="O39" s="2"/>
      <c r="T39" s="2"/>
    </row>
    <row r="40" spans="2:20" ht="15.75">
      <c r="B40" s="25"/>
      <c r="G40" s="2"/>
      <c r="H40" s="2"/>
      <c r="I40" s="2"/>
      <c r="J40" s="2"/>
      <c r="K40" s="2"/>
      <c r="L40" s="2"/>
      <c r="M40" s="2"/>
      <c r="N40" s="2"/>
      <c r="O40" s="2"/>
      <c r="T40" s="2"/>
    </row>
    <row r="41" spans="2:20" ht="15.75">
      <c r="B41" s="25"/>
      <c r="G41" s="2"/>
      <c r="H41" s="2"/>
      <c r="I41" s="2"/>
      <c r="J41" s="2"/>
      <c r="K41" s="2"/>
      <c r="L41" s="2"/>
      <c r="M41" s="2"/>
      <c r="N41" s="2"/>
      <c r="O41" s="2"/>
      <c r="T41" s="2"/>
    </row>
    <row r="42" spans="2:20" ht="15.75">
      <c r="B42" s="25"/>
      <c r="G42" s="2"/>
      <c r="H42" s="2"/>
      <c r="I42" s="2"/>
      <c r="J42" s="2"/>
      <c r="K42" s="2"/>
      <c r="L42" s="2"/>
      <c r="M42" s="2"/>
      <c r="N42" s="2"/>
      <c r="O42" s="2"/>
      <c r="T42" s="2"/>
    </row>
    <row r="43" spans="2:20" ht="15.75">
      <c r="B43" s="25"/>
      <c r="G43" s="2"/>
      <c r="H43" s="2"/>
      <c r="I43" s="2"/>
      <c r="J43" s="2"/>
      <c r="K43" s="2"/>
      <c r="L43" s="2"/>
      <c r="M43" s="2"/>
      <c r="N43" s="2"/>
      <c r="O43" s="2"/>
      <c r="T43" s="2"/>
    </row>
    <row r="44" spans="2:20" ht="15.75">
      <c r="B44" s="25"/>
      <c r="G44" s="2"/>
      <c r="H44" s="2"/>
      <c r="I44" s="2"/>
      <c r="J44" s="2"/>
      <c r="K44" s="2"/>
      <c r="L44" s="2"/>
      <c r="M44" s="2"/>
      <c r="N44" s="2"/>
      <c r="O44" s="2"/>
      <c r="T44" s="2"/>
    </row>
    <row r="45" spans="2:20" ht="15.75">
      <c r="B45" s="25"/>
      <c r="G45" s="2"/>
      <c r="H45" s="2"/>
      <c r="I45" s="2"/>
      <c r="J45" s="2"/>
      <c r="K45" s="2"/>
      <c r="L45" s="2"/>
      <c r="M45" s="2"/>
      <c r="N45" s="2"/>
      <c r="O45" s="2"/>
      <c r="T45" s="2"/>
    </row>
    <row r="46" spans="2:20" ht="15.75">
      <c r="B46" s="25"/>
      <c r="G46" s="2"/>
      <c r="H46" s="2"/>
      <c r="I46" s="2"/>
      <c r="J46" s="2"/>
      <c r="K46" s="2"/>
      <c r="L46" s="2"/>
      <c r="M46" s="2"/>
      <c r="N46" s="2"/>
      <c r="O46" s="2"/>
      <c r="T46" s="2"/>
    </row>
    <row r="47" ht="12.75">
      <c r="T47" s="2"/>
    </row>
    <row r="48" ht="12.75">
      <c r="T48" s="2"/>
    </row>
    <row r="49" ht="12.75">
      <c r="T49" s="2"/>
    </row>
    <row r="50" ht="12.75">
      <c r="T50" s="2"/>
    </row>
    <row r="51" ht="12.75">
      <c r="T51" s="2"/>
    </row>
    <row r="52" ht="12.75">
      <c r="T52" s="2"/>
    </row>
  </sheetData>
  <sheetProtection/>
  <mergeCells count="1">
    <mergeCell ref="C5:I5"/>
  </mergeCells>
  <conditionalFormatting sqref="T14:T26 B21:B46">
    <cfRule type="cellIs" priority="2" dxfId="1" operator="greaterThan" stopIfTrue="1">
      <formula>6.99</formula>
    </cfRule>
  </conditionalFormatting>
  <conditionalFormatting sqref="T14:T26 B21:B46">
    <cfRule type="cellIs" priority="1" dxfId="0" operator="greaterThan" stopIfTrue="1">
      <formula>0.0699</formula>
    </cfRule>
  </conditionalFormatting>
  <printOptions/>
  <pageMargins left="0.25" right="0.25" top="0.75" bottom="0.75" header="0.3" footer="0.3"/>
  <pageSetup fitToHeight="1" fitToWidth="1" horizontalDpi="600" verticalDpi="600" orientation="landscape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S50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18.00390625" style="2" customWidth="1"/>
    <col min="4" max="4" width="10.140625" style="2" bestFit="1" customWidth="1"/>
    <col min="5" max="5" width="18.140625" style="2" customWidth="1"/>
    <col min="6" max="6" width="10.7109375" style="2" bestFit="1" customWidth="1"/>
    <col min="7" max="7" width="8.57421875" style="28" customWidth="1"/>
    <col min="8" max="8" width="17.00390625" style="37" bestFit="1" customWidth="1"/>
    <col min="9" max="9" width="8.57421875" style="28" customWidth="1"/>
    <col min="10" max="10" width="8.57421875" style="37" customWidth="1"/>
    <col min="11" max="11" width="8.57421875" style="28" customWidth="1"/>
    <col min="12" max="12" width="8.57421875" style="37" customWidth="1"/>
    <col min="13" max="13" width="9.140625" style="13" customWidth="1"/>
    <col min="14" max="14" width="9.140625" style="18" customWidth="1"/>
    <col min="15" max="15" width="7.8515625" style="13" customWidth="1"/>
    <col min="16" max="16" width="8.28125" style="2" customWidth="1"/>
    <col min="17" max="17" width="7.7109375" style="2" customWidth="1"/>
    <col min="18" max="18" width="2.140625" style="2" customWidth="1"/>
    <col min="19" max="19" width="9.140625" style="24" customWidth="1"/>
    <col min="20" max="16384" width="9.140625" style="2" customWidth="1"/>
  </cols>
  <sheetData>
    <row r="1" ht="18.75">
      <c r="A1" s="1" t="s">
        <v>39</v>
      </c>
    </row>
    <row r="2" spans="1:8" ht="15.75">
      <c r="A2" s="5" t="s">
        <v>1</v>
      </c>
      <c r="B2" s="6"/>
      <c r="C2" s="6"/>
      <c r="D2" s="6"/>
      <c r="E2" s="6"/>
      <c r="F2" s="6" t="s">
        <v>9</v>
      </c>
      <c r="G2" s="29" t="s">
        <v>15</v>
      </c>
      <c r="H2" s="38" t="s">
        <v>599</v>
      </c>
    </row>
    <row r="3" spans="1:8" ht="15.75">
      <c r="A3" s="5" t="s">
        <v>0</v>
      </c>
      <c r="B3" s="6" t="s">
        <v>20</v>
      </c>
      <c r="C3" s="6"/>
      <c r="D3" s="6"/>
      <c r="E3" s="6"/>
      <c r="F3" s="6"/>
      <c r="G3" s="29" t="s">
        <v>7</v>
      </c>
      <c r="H3" s="38" t="s">
        <v>722</v>
      </c>
    </row>
    <row r="4" spans="1:15" ht="15.75">
      <c r="A4" s="5" t="s">
        <v>10</v>
      </c>
      <c r="B4" s="6">
        <v>8</v>
      </c>
      <c r="C4" s="6"/>
      <c r="D4" s="6"/>
      <c r="E4" s="6"/>
      <c r="F4" s="6"/>
      <c r="G4" s="29" t="s">
        <v>27</v>
      </c>
      <c r="H4" s="38" t="s">
        <v>723</v>
      </c>
      <c r="O4" s="17"/>
    </row>
    <row r="5" spans="1:19" ht="15.75">
      <c r="A5" s="3"/>
      <c r="C5" s="67" t="s">
        <v>16</v>
      </c>
      <c r="D5" s="67"/>
      <c r="E5" s="67"/>
      <c r="F5" s="67"/>
      <c r="G5" s="67"/>
      <c r="H5" s="67"/>
      <c r="I5" s="67"/>
      <c r="J5" s="39"/>
      <c r="S5" s="26"/>
    </row>
    <row r="6" spans="1:19" ht="13.5" thickBot="1">
      <c r="A6" s="4"/>
      <c r="B6" s="4"/>
      <c r="C6" s="4"/>
      <c r="D6" s="4"/>
      <c r="E6" s="4"/>
      <c r="F6" s="4"/>
      <c r="G6" s="30"/>
      <c r="H6" s="40"/>
      <c r="I6" s="30"/>
      <c r="J6" s="40"/>
      <c r="K6" s="30"/>
      <c r="L6" s="40"/>
      <c r="M6" s="14"/>
      <c r="N6" s="19">
        <f>390*3</f>
        <v>1170</v>
      </c>
      <c r="O6" s="14"/>
      <c r="P6" s="4"/>
      <c r="S6" s="26"/>
    </row>
    <row r="7" spans="1:17" ht="15.75">
      <c r="A7" s="8" t="s">
        <v>13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15" t="s">
        <v>21</v>
      </c>
      <c r="H7" s="41" t="s">
        <v>22</v>
      </c>
      <c r="I7" s="15" t="s">
        <v>23</v>
      </c>
      <c r="J7" s="41" t="s">
        <v>24</v>
      </c>
      <c r="K7" s="15" t="s">
        <v>28</v>
      </c>
      <c r="L7" s="41" t="s">
        <v>29</v>
      </c>
      <c r="M7" s="15" t="s">
        <v>11</v>
      </c>
      <c r="N7" s="20" t="s">
        <v>12</v>
      </c>
      <c r="O7" s="15" t="s">
        <v>25</v>
      </c>
      <c r="P7" s="9" t="s">
        <v>8</v>
      </c>
      <c r="Q7" s="10" t="s">
        <v>26</v>
      </c>
    </row>
    <row r="8" spans="1:17" ht="15.75">
      <c r="A8" s="49" t="s">
        <v>686</v>
      </c>
      <c r="B8" s="49" t="s">
        <v>714</v>
      </c>
      <c r="C8" s="49" t="s">
        <v>387</v>
      </c>
      <c r="D8" s="49" t="s">
        <v>388</v>
      </c>
      <c r="E8" s="49" t="s">
        <v>389</v>
      </c>
      <c r="F8" s="49" t="s">
        <v>390</v>
      </c>
      <c r="G8" s="31">
        <v>267</v>
      </c>
      <c r="H8" s="42">
        <f>G8/($N$6/3)*100</f>
        <v>68.46153846153847</v>
      </c>
      <c r="I8" s="31">
        <v>274.5</v>
      </c>
      <c r="J8" s="42">
        <f>I8/($N$6/3)*100</f>
        <v>70.38461538461539</v>
      </c>
      <c r="K8" s="31">
        <v>264.5</v>
      </c>
      <c r="L8" s="42">
        <f>K8/($N$6/3)*100</f>
        <v>67.82051282051282</v>
      </c>
      <c r="M8" s="16">
        <f>G8+I8+K8</f>
        <v>806</v>
      </c>
      <c r="N8" s="21">
        <f>M8/$N$6*100</f>
        <v>68.88888888888889</v>
      </c>
      <c r="O8" s="16">
        <v>168</v>
      </c>
      <c r="P8" s="68" t="s">
        <v>738</v>
      </c>
      <c r="Q8" s="70"/>
    </row>
    <row r="9" spans="1:19" ht="15.75">
      <c r="A9" s="49" t="s">
        <v>698</v>
      </c>
      <c r="B9" s="49" t="s">
        <v>713</v>
      </c>
      <c r="C9" s="2" t="s">
        <v>708</v>
      </c>
      <c r="D9" s="2">
        <v>401132</v>
      </c>
      <c r="E9" s="2" t="s">
        <v>721</v>
      </c>
      <c r="F9" s="2">
        <v>57868</v>
      </c>
      <c r="G9" s="31">
        <v>252</v>
      </c>
      <c r="H9" s="42">
        <f>G9/($N$6/3)*100</f>
        <v>64.61538461538461</v>
      </c>
      <c r="I9" s="31">
        <v>242.5</v>
      </c>
      <c r="J9" s="42">
        <f>I9/($N$6/3)*100</f>
        <v>62.17948717948718</v>
      </c>
      <c r="K9" s="31">
        <v>251.5</v>
      </c>
      <c r="L9" s="42">
        <f>K9/($N$6/3)*100</f>
        <v>64.48717948717949</v>
      </c>
      <c r="M9" s="16">
        <f>G9+I9+K9</f>
        <v>746</v>
      </c>
      <c r="N9" s="21">
        <f>M9/$N$6*100</f>
        <v>63.760683760683754</v>
      </c>
      <c r="O9" s="16">
        <v>157</v>
      </c>
      <c r="P9" s="7" t="s">
        <v>739</v>
      </c>
      <c r="Q9" s="12"/>
      <c r="S9" s="25"/>
    </row>
    <row r="10" spans="1:19" ht="15.75">
      <c r="A10" s="49" t="s">
        <v>719</v>
      </c>
      <c r="B10" s="49" t="s">
        <v>715</v>
      </c>
      <c r="C10" s="49" t="s">
        <v>426</v>
      </c>
      <c r="D10" s="49" t="s">
        <v>427</v>
      </c>
      <c r="E10" s="49" t="s">
        <v>428</v>
      </c>
      <c r="F10" s="50" t="s">
        <v>429</v>
      </c>
      <c r="G10" s="31">
        <v>255.5</v>
      </c>
      <c r="H10" s="42">
        <f>G10/($N$6/3)*100</f>
        <v>65.51282051282051</v>
      </c>
      <c r="I10" s="31">
        <v>242</v>
      </c>
      <c r="J10" s="42">
        <f>I10/($N$6/3)*100</f>
        <v>62.05128205128205</v>
      </c>
      <c r="K10" s="31">
        <v>244</v>
      </c>
      <c r="L10" s="42">
        <f>K10/($N$6/3)*100</f>
        <v>62.56410256410256</v>
      </c>
      <c r="M10" s="16">
        <f>G10+I10+K10</f>
        <v>741.5</v>
      </c>
      <c r="N10" s="21">
        <f>M10/$N$6*100</f>
        <v>63.376068376068375</v>
      </c>
      <c r="O10" s="16">
        <v>154</v>
      </c>
      <c r="P10" s="7" t="s">
        <v>740</v>
      </c>
      <c r="Q10" s="12"/>
      <c r="S10" s="25"/>
    </row>
    <row r="11" spans="1:19" ht="15.75">
      <c r="A11" s="49" t="s">
        <v>705</v>
      </c>
      <c r="B11" s="49" t="s">
        <v>717</v>
      </c>
      <c r="C11" s="49" t="s">
        <v>465</v>
      </c>
      <c r="D11" s="49" t="s">
        <v>466</v>
      </c>
      <c r="E11" s="49" t="s">
        <v>467</v>
      </c>
      <c r="F11" s="50" t="s">
        <v>468</v>
      </c>
      <c r="G11" s="31">
        <v>250</v>
      </c>
      <c r="H11" s="42">
        <f>G11/($N$6/3)*100</f>
        <v>64.1025641025641</v>
      </c>
      <c r="I11" s="31">
        <v>239.5</v>
      </c>
      <c r="J11" s="42">
        <f>I11/($N$6/3)*100</f>
        <v>61.410256410256416</v>
      </c>
      <c r="K11" s="31">
        <v>243.5</v>
      </c>
      <c r="L11" s="42">
        <f>K11/($N$6/3)*100</f>
        <v>62.43589743589744</v>
      </c>
      <c r="M11" s="16">
        <f>G11+I11+K11</f>
        <v>733</v>
      </c>
      <c r="N11" s="21">
        <f>M11/$N$6*100</f>
        <v>62.64957264957265</v>
      </c>
      <c r="O11" s="16">
        <v>151</v>
      </c>
      <c r="P11" s="7" t="s">
        <v>741</v>
      </c>
      <c r="Q11" s="12"/>
      <c r="S11" s="25"/>
    </row>
    <row r="12" spans="1:19" ht="15.75">
      <c r="A12" s="49" t="s">
        <v>720</v>
      </c>
      <c r="B12" s="49" t="s">
        <v>716</v>
      </c>
      <c r="C12" s="49" t="s">
        <v>469</v>
      </c>
      <c r="D12" s="49" t="s">
        <v>470</v>
      </c>
      <c r="E12" s="49" t="s">
        <v>471</v>
      </c>
      <c r="F12" s="50">
        <v>51969</v>
      </c>
      <c r="G12" s="31">
        <v>247</v>
      </c>
      <c r="H12" s="42">
        <f>G12/($N$6/3)*100</f>
        <v>63.33333333333333</v>
      </c>
      <c r="I12" s="31">
        <v>249</v>
      </c>
      <c r="J12" s="42">
        <f>I12/($N$6/3)*100</f>
        <v>63.84615384615384</v>
      </c>
      <c r="K12" s="31">
        <v>235</v>
      </c>
      <c r="L12" s="42">
        <f>K12/($N$6/3)*100</f>
        <v>60.256410256410255</v>
      </c>
      <c r="M12" s="16">
        <f>G12+I12+K12</f>
        <v>731</v>
      </c>
      <c r="N12" s="21">
        <f>M12/$N$6*100</f>
        <v>62.47863247863248</v>
      </c>
      <c r="O12" s="16">
        <v>152</v>
      </c>
      <c r="P12" s="7" t="s">
        <v>742</v>
      </c>
      <c r="Q12" s="12"/>
      <c r="S12" s="25"/>
    </row>
    <row r="13" spans="1:19" ht="15.75">
      <c r="A13" s="49" t="s">
        <v>718</v>
      </c>
      <c r="B13" s="49" t="s">
        <v>647</v>
      </c>
      <c r="C13" s="49" t="s">
        <v>461</v>
      </c>
      <c r="D13" s="49" t="s">
        <v>462</v>
      </c>
      <c r="E13" s="49" t="s">
        <v>463</v>
      </c>
      <c r="F13" s="49" t="s">
        <v>464</v>
      </c>
      <c r="G13" s="31">
        <v>235</v>
      </c>
      <c r="H13" s="42">
        <f>G13/($N$6/3)*100</f>
        <v>60.256410256410255</v>
      </c>
      <c r="I13" s="31">
        <v>231</v>
      </c>
      <c r="J13" s="42">
        <f>I13/($N$6/3)*100</f>
        <v>59.23076923076923</v>
      </c>
      <c r="K13" s="31">
        <v>235</v>
      </c>
      <c r="L13" s="42">
        <f>K13/($N$6/3)*100</f>
        <v>60.256410256410255</v>
      </c>
      <c r="M13" s="16">
        <f>G13+I13+K13</f>
        <v>701</v>
      </c>
      <c r="N13" s="21">
        <f>M13/$N$6*100</f>
        <v>59.914529914529915</v>
      </c>
      <c r="O13" s="16">
        <v>150</v>
      </c>
      <c r="P13" s="7" t="s">
        <v>743</v>
      </c>
      <c r="Q13" s="12"/>
      <c r="S13" s="25"/>
    </row>
    <row r="14" spans="1:19" ht="15.75">
      <c r="A14" s="25"/>
      <c r="G14" s="2"/>
      <c r="H14" s="2"/>
      <c r="I14" s="2"/>
      <c r="J14" s="2"/>
      <c r="K14" s="2"/>
      <c r="L14" s="2"/>
      <c r="M14" s="2"/>
      <c r="N14" s="2"/>
      <c r="O14" s="2"/>
      <c r="S14" s="2"/>
    </row>
    <row r="15" spans="1:19" ht="15.75">
      <c r="A15" s="25"/>
      <c r="G15" s="2"/>
      <c r="H15" s="2"/>
      <c r="I15" s="2"/>
      <c r="J15" s="2"/>
      <c r="K15" s="2"/>
      <c r="L15" s="2"/>
      <c r="M15" s="2"/>
      <c r="N15" s="2"/>
      <c r="O15" s="2"/>
      <c r="S15" s="2"/>
    </row>
    <row r="16" spans="1:19" ht="15.75">
      <c r="A16" s="25"/>
      <c r="G16" s="2"/>
      <c r="H16" s="2"/>
      <c r="I16" s="2"/>
      <c r="J16" s="2"/>
      <c r="K16" s="2"/>
      <c r="L16" s="2"/>
      <c r="M16" s="2"/>
      <c r="N16" s="2"/>
      <c r="O16" s="2"/>
      <c r="S16" s="2"/>
    </row>
    <row r="17" spans="1:19" ht="15.75">
      <c r="A17" s="25"/>
      <c r="G17" s="2"/>
      <c r="H17" s="2"/>
      <c r="I17" s="2"/>
      <c r="J17" s="2"/>
      <c r="K17" s="2"/>
      <c r="L17" s="2"/>
      <c r="M17" s="2"/>
      <c r="N17" s="2"/>
      <c r="O17" s="2"/>
      <c r="S17" s="2"/>
    </row>
    <row r="18" spans="2:19" ht="15.75">
      <c r="B18" s="25"/>
      <c r="G18" s="2"/>
      <c r="H18" s="2"/>
      <c r="I18" s="2"/>
      <c r="J18" s="2"/>
      <c r="K18" s="2"/>
      <c r="L18" s="2"/>
      <c r="M18" s="2"/>
      <c r="N18" s="2"/>
      <c r="O18" s="2"/>
      <c r="S18" s="2"/>
    </row>
    <row r="19" spans="2:19" ht="15.75">
      <c r="B19" s="25"/>
      <c r="G19" s="2"/>
      <c r="H19" s="2"/>
      <c r="I19" s="2"/>
      <c r="J19" s="2"/>
      <c r="K19" s="2"/>
      <c r="L19" s="2"/>
      <c r="M19" s="2"/>
      <c r="N19" s="2"/>
      <c r="O19" s="2"/>
      <c r="S19" s="2"/>
    </row>
    <row r="20" spans="2:19" ht="15.75">
      <c r="B20" s="25"/>
      <c r="G20" s="2"/>
      <c r="H20" s="2"/>
      <c r="I20" s="2"/>
      <c r="J20" s="2"/>
      <c r="K20" s="2"/>
      <c r="L20" s="2"/>
      <c r="M20" s="2"/>
      <c r="N20" s="2"/>
      <c r="O20" s="2"/>
      <c r="S20" s="2"/>
    </row>
    <row r="21" spans="2:19" ht="15.75">
      <c r="B21" s="25"/>
      <c r="G21" s="2"/>
      <c r="H21" s="2"/>
      <c r="I21" s="2"/>
      <c r="J21" s="2"/>
      <c r="K21" s="2"/>
      <c r="L21" s="2"/>
      <c r="M21" s="2"/>
      <c r="N21" s="2"/>
      <c r="O21" s="2"/>
      <c r="S21" s="2"/>
    </row>
    <row r="22" spans="2:19" ht="15.75">
      <c r="B22" s="25"/>
      <c r="G22" s="2"/>
      <c r="H22" s="2"/>
      <c r="I22" s="2"/>
      <c r="J22" s="2"/>
      <c r="K22" s="2"/>
      <c r="L22" s="2"/>
      <c r="M22" s="2"/>
      <c r="N22" s="2"/>
      <c r="O22" s="2"/>
      <c r="S22" s="2"/>
    </row>
    <row r="23" spans="2:19" ht="15.75">
      <c r="B23" s="25"/>
      <c r="G23" s="2"/>
      <c r="H23" s="2"/>
      <c r="I23" s="2"/>
      <c r="J23" s="2"/>
      <c r="K23" s="2"/>
      <c r="L23" s="2"/>
      <c r="M23" s="2"/>
      <c r="N23" s="2"/>
      <c r="O23" s="2"/>
      <c r="S23" s="2"/>
    </row>
    <row r="24" spans="2:19" ht="15.75">
      <c r="B24" s="25"/>
      <c r="G24" s="2"/>
      <c r="H24" s="2"/>
      <c r="I24" s="2"/>
      <c r="J24" s="2"/>
      <c r="K24" s="2"/>
      <c r="L24" s="2"/>
      <c r="M24" s="2"/>
      <c r="N24" s="2"/>
      <c r="O24" s="2"/>
      <c r="S24" s="2"/>
    </row>
    <row r="25" spans="2:19" ht="15.75">
      <c r="B25" s="25"/>
      <c r="G25" s="2"/>
      <c r="H25" s="2"/>
      <c r="I25" s="2"/>
      <c r="J25" s="2"/>
      <c r="K25" s="2"/>
      <c r="L25" s="2"/>
      <c r="M25" s="2"/>
      <c r="N25" s="2"/>
      <c r="O25" s="2"/>
      <c r="S25" s="2"/>
    </row>
    <row r="26" spans="2:19" ht="15.75">
      <c r="B26" s="25"/>
      <c r="G26" s="2"/>
      <c r="H26" s="2"/>
      <c r="I26" s="2"/>
      <c r="J26" s="2"/>
      <c r="K26" s="2"/>
      <c r="L26" s="2"/>
      <c r="M26" s="2"/>
      <c r="N26" s="2"/>
      <c r="O26" s="2"/>
      <c r="S26" s="2"/>
    </row>
    <row r="27" spans="2:19" ht="15.75">
      <c r="B27" s="25"/>
      <c r="G27" s="2"/>
      <c r="H27" s="2"/>
      <c r="I27" s="2"/>
      <c r="J27" s="2"/>
      <c r="K27" s="2"/>
      <c r="L27" s="2"/>
      <c r="M27" s="2"/>
      <c r="N27" s="2"/>
      <c r="O27" s="2"/>
      <c r="S27" s="2"/>
    </row>
    <row r="28" spans="2:19" ht="15.75">
      <c r="B28" s="25"/>
      <c r="G28" s="2"/>
      <c r="H28" s="2"/>
      <c r="I28" s="2"/>
      <c r="J28" s="2"/>
      <c r="K28" s="2"/>
      <c r="L28" s="2"/>
      <c r="M28" s="2"/>
      <c r="N28" s="2"/>
      <c r="O28" s="2"/>
      <c r="S28" s="2"/>
    </row>
    <row r="29" spans="2:19" ht="15.75">
      <c r="B29" s="25"/>
      <c r="G29" s="2"/>
      <c r="H29" s="2"/>
      <c r="I29" s="2"/>
      <c r="J29" s="2"/>
      <c r="K29" s="2"/>
      <c r="L29" s="2"/>
      <c r="M29" s="2"/>
      <c r="N29" s="2"/>
      <c r="O29" s="2"/>
      <c r="S29" s="2"/>
    </row>
    <row r="30" spans="2:19" ht="15.75">
      <c r="B30" s="25"/>
      <c r="G30" s="2"/>
      <c r="H30" s="2"/>
      <c r="I30" s="2"/>
      <c r="J30" s="2"/>
      <c r="K30" s="2"/>
      <c r="L30" s="2"/>
      <c r="M30" s="2"/>
      <c r="N30" s="2"/>
      <c r="O30" s="2"/>
      <c r="S30" s="2"/>
    </row>
    <row r="31" spans="2:19" ht="15.75">
      <c r="B31" s="25"/>
      <c r="G31" s="2"/>
      <c r="H31" s="2"/>
      <c r="I31" s="2"/>
      <c r="J31" s="2"/>
      <c r="K31" s="2"/>
      <c r="L31" s="2"/>
      <c r="M31" s="2"/>
      <c r="N31" s="2"/>
      <c r="O31" s="2"/>
      <c r="S31" s="2"/>
    </row>
    <row r="32" spans="2:19" ht="15.75">
      <c r="B32" s="25"/>
      <c r="G32" s="2"/>
      <c r="H32" s="2"/>
      <c r="I32" s="2"/>
      <c r="J32" s="2"/>
      <c r="K32" s="2"/>
      <c r="L32" s="2"/>
      <c r="M32" s="2"/>
      <c r="N32" s="2"/>
      <c r="O32" s="2"/>
      <c r="S32" s="2"/>
    </row>
    <row r="33" spans="2:19" ht="15.75">
      <c r="B33" s="25"/>
      <c r="G33" s="2"/>
      <c r="H33" s="2"/>
      <c r="I33" s="2"/>
      <c r="J33" s="2"/>
      <c r="K33" s="2"/>
      <c r="L33" s="2"/>
      <c r="M33" s="2"/>
      <c r="N33" s="2"/>
      <c r="O33" s="2"/>
      <c r="S33" s="2"/>
    </row>
    <row r="34" spans="2:19" ht="15.75">
      <c r="B34" s="25"/>
      <c r="G34" s="2"/>
      <c r="H34" s="2"/>
      <c r="I34" s="2"/>
      <c r="J34" s="2"/>
      <c r="K34" s="2"/>
      <c r="L34" s="2"/>
      <c r="M34" s="2"/>
      <c r="N34" s="2"/>
      <c r="O34" s="2"/>
      <c r="S34" s="2"/>
    </row>
    <row r="35" spans="2:19" ht="15.75">
      <c r="B35" s="25"/>
      <c r="G35" s="2"/>
      <c r="H35" s="2"/>
      <c r="I35" s="2"/>
      <c r="J35" s="2"/>
      <c r="K35" s="2"/>
      <c r="L35" s="2"/>
      <c r="M35" s="2"/>
      <c r="N35" s="2"/>
      <c r="O35" s="2"/>
      <c r="S35" s="2"/>
    </row>
    <row r="36" spans="2:19" ht="15.75">
      <c r="B36" s="25"/>
      <c r="G36" s="2"/>
      <c r="H36" s="2"/>
      <c r="I36" s="2"/>
      <c r="J36" s="2"/>
      <c r="K36" s="2"/>
      <c r="L36" s="2"/>
      <c r="M36" s="2"/>
      <c r="N36" s="2"/>
      <c r="O36" s="2"/>
      <c r="S36" s="2"/>
    </row>
    <row r="37" spans="2:19" ht="15.75">
      <c r="B37" s="25"/>
      <c r="G37" s="2"/>
      <c r="H37" s="2"/>
      <c r="I37" s="2"/>
      <c r="J37" s="2"/>
      <c r="K37" s="2"/>
      <c r="L37" s="2"/>
      <c r="M37" s="2"/>
      <c r="N37" s="2"/>
      <c r="O37" s="2"/>
      <c r="S37" s="2"/>
    </row>
    <row r="38" spans="2:19" ht="15.75">
      <c r="B38" s="25"/>
      <c r="G38" s="2"/>
      <c r="H38" s="2"/>
      <c r="I38" s="2"/>
      <c r="J38" s="2"/>
      <c r="K38" s="2"/>
      <c r="L38" s="2"/>
      <c r="M38" s="2"/>
      <c r="N38" s="2"/>
      <c r="O38" s="2"/>
      <c r="S38" s="2"/>
    </row>
    <row r="39" spans="2:19" ht="15.75">
      <c r="B39" s="25"/>
      <c r="G39" s="2"/>
      <c r="H39" s="2"/>
      <c r="I39" s="2"/>
      <c r="J39" s="2"/>
      <c r="K39" s="2"/>
      <c r="L39" s="2"/>
      <c r="M39" s="2"/>
      <c r="N39" s="2"/>
      <c r="O39" s="2"/>
      <c r="S39" s="2"/>
    </row>
    <row r="40" spans="2:19" ht="15.75">
      <c r="B40" s="25"/>
      <c r="G40" s="2"/>
      <c r="H40" s="2"/>
      <c r="I40" s="2"/>
      <c r="J40" s="2"/>
      <c r="K40" s="2"/>
      <c r="L40" s="2"/>
      <c r="M40" s="2"/>
      <c r="N40" s="2"/>
      <c r="O40" s="2"/>
      <c r="S40" s="2"/>
    </row>
    <row r="41" spans="2:19" ht="15.75">
      <c r="B41" s="25"/>
      <c r="G41" s="2"/>
      <c r="H41" s="2"/>
      <c r="I41" s="2"/>
      <c r="J41" s="2"/>
      <c r="K41" s="2"/>
      <c r="L41" s="2"/>
      <c r="M41" s="2"/>
      <c r="N41" s="2"/>
      <c r="O41" s="2"/>
      <c r="S41" s="2"/>
    </row>
    <row r="42" spans="2:19" ht="15.75">
      <c r="B42" s="25"/>
      <c r="G42" s="2"/>
      <c r="H42" s="2"/>
      <c r="I42" s="2"/>
      <c r="J42" s="2"/>
      <c r="K42" s="2"/>
      <c r="L42" s="2"/>
      <c r="M42" s="2"/>
      <c r="N42" s="2"/>
      <c r="O42" s="2"/>
      <c r="S42" s="2"/>
    </row>
    <row r="43" spans="2:19" ht="15.75">
      <c r="B43" s="25"/>
      <c r="G43" s="2"/>
      <c r="H43" s="2"/>
      <c r="I43" s="2"/>
      <c r="J43" s="2"/>
      <c r="K43" s="2"/>
      <c r="L43" s="2"/>
      <c r="M43" s="2"/>
      <c r="N43" s="2"/>
      <c r="O43" s="2"/>
      <c r="S43" s="2"/>
    </row>
    <row r="44" spans="2:19" ht="15.75">
      <c r="B44" s="25"/>
      <c r="G44" s="2"/>
      <c r="H44" s="2"/>
      <c r="I44" s="2"/>
      <c r="J44" s="2"/>
      <c r="K44" s="2"/>
      <c r="L44" s="2"/>
      <c r="M44" s="2"/>
      <c r="N44" s="2"/>
      <c r="O44" s="2"/>
      <c r="S44" s="2"/>
    </row>
    <row r="45" spans="2:19" ht="15.75">
      <c r="B45" s="25"/>
      <c r="G45" s="2"/>
      <c r="H45" s="2"/>
      <c r="I45" s="2"/>
      <c r="J45" s="2"/>
      <c r="K45" s="2"/>
      <c r="L45" s="2"/>
      <c r="M45" s="2"/>
      <c r="N45" s="2"/>
      <c r="O45" s="2"/>
      <c r="S45" s="2"/>
    </row>
    <row r="46" spans="2:19" ht="15.75">
      <c r="B46" s="25"/>
      <c r="G46" s="2"/>
      <c r="H46" s="2"/>
      <c r="I46" s="2"/>
      <c r="J46" s="2"/>
      <c r="K46" s="2"/>
      <c r="L46" s="2"/>
      <c r="M46" s="2"/>
      <c r="N46" s="2"/>
      <c r="O46" s="2"/>
      <c r="S46" s="2"/>
    </row>
    <row r="47" spans="2:19" ht="15.75">
      <c r="B47" s="25"/>
      <c r="G47" s="2"/>
      <c r="H47" s="2"/>
      <c r="I47" s="2"/>
      <c r="J47" s="2"/>
      <c r="K47" s="2"/>
      <c r="L47" s="2"/>
      <c r="M47" s="2"/>
      <c r="N47" s="2"/>
      <c r="O47" s="2"/>
      <c r="S47" s="2"/>
    </row>
    <row r="48" spans="2:19" ht="15.75">
      <c r="B48" s="25"/>
      <c r="G48" s="2"/>
      <c r="H48" s="2"/>
      <c r="I48" s="2"/>
      <c r="J48" s="2"/>
      <c r="K48" s="2"/>
      <c r="L48" s="2"/>
      <c r="M48" s="2"/>
      <c r="N48" s="2"/>
      <c r="O48" s="2"/>
      <c r="S48" s="2"/>
    </row>
    <row r="49" spans="2:19" ht="15.75">
      <c r="B49" s="25"/>
      <c r="G49" s="2"/>
      <c r="H49" s="2"/>
      <c r="I49" s="2"/>
      <c r="J49" s="2"/>
      <c r="K49" s="2"/>
      <c r="L49" s="2"/>
      <c r="M49" s="2"/>
      <c r="N49" s="2"/>
      <c r="O49" s="2"/>
      <c r="S49" s="2"/>
    </row>
    <row r="50" spans="2:19" ht="15.75">
      <c r="B50" s="25"/>
      <c r="G50" s="2"/>
      <c r="H50" s="2"/>
      <c r="I50" s="2"/>
      <c r="J50" s="2"/>
      <c r="K50" s="2"/>
      <c r="L50" s="2"/>
      <c r="M50" s="2"/>
      <c r="N50" s="2"/>
      <c r="O50" s="2"/>
      <c r="S50" s="2"/>
    </row>
  </sheetData>
  <sheetProtection/>
  <mergeCells count="1">
    <mergeCell ref="C5:I5"/>
  </mergeCells>
  <conditionalFormatting sqref="B18:B50 A14:A17 S9:S13">
    <cfRule type="cellIs" priority="2" dxfId="1" operator="greaterThan" stopIfTrue="1">
      <formula>6.99</formula>
    </cfRule>
  </conditionalFormatting>
  <conditionalFormatting sqref="B18:B50 A14:A17 S9:S13">
    <cfRule type="cellIs" priority="1" dxfId="0" operator="greaterThan" stopIfTrue="1">
      <formula>0.0699</formula>
    </cfRule>
  </conditionalFormatting>
  <printOptions/>
  <pageMargins left="0.25" right="0.25" top="0.75" bottom="0.75" header="0.3" footer="0.3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/>
  <cp:lastModifiedBy>Teresa S</cp:lastModifiedBy>
  <cp:lastPrinted>2018-05-20T15:25:33Z</cp:lastPrinted>
  <dcterms:created xsi:type="dcterms:W3CDTF">2009-03-10T00:19:29Z</dcterms:created>
  <dcterms:modified xsi:type="dcterms:W3CDTF">2018-05-20T15:26:10Z</dcterms:modified>
  <cp:category/>
  <cp:version/>
  <cp:contentType/>
  <cp:contentStatus/>
</cp:coreProperties>
</file>